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уточнение бюджета март 2018\"/>
    </mc:Choice>
  </mc:AlternateContent>
  <xr:revisionPtr revIDLastSave="0" documentId="10_ncr:8100000_{04E0C18D-FE20-4B2D-8150-8C97295FB944}" xr6:coauthVersionLast="32" xr6:coauthVersionMax="32" xr10:uidLastSave="{00000000-0000-0000-0000-000000000000}"/>
  <bookViews>
    <workbookView xWindow="240" yWindow="45" windowWidth="20115" windowHeight="7995" tabRatio="155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87" i="1" l="1"/>
  <c r="C51" i="1"/>
  <c r="C80" i="1" l="1"/>
  <c r="C78" i="1"/>
  <c r="C76" i="1"/>
  <c r="C48" i="1" l="1"/>
  <c r="C47" i="1" s="1"/>
  <c r="C165" i="1"/>
  <c r="C164" i="1" s="1"/>
  <c r="C93" i="1"/>
  <c r="C84" i="1" s="1"/>
  <c r="C99" i="1"/>
  <c r="C177" i="1"/>
  <c r="C176" i="1" s="1"/>
  <c r="C174" i="1"/>
  <c r="C173" i="1" s="1"/>
  <c r="C172" i="1" s="1"/>
  <c r="C170" i="1"/>
  <c r="C169" i="1" s="1"/>
  <c r="C106" i="1"/>
  <c r="C105" i="1" s="1"/>
  <c r="C82" i="1"/>
  <c r="C75" i="1" s="1"/>
  <c r="C73" i="1"/>
  <c r="C72" i="1" s="1"/>
  <c r="C68" i="1"/>
  <c r="C67" i="1" s="1"/>
  <c r="C60" i="1"/>
  <c r="C62" i="1"/>
  <c r="C65" i="1"/>
  <c r="C56" i="1"/>
  <c r="C55" i="1" s="1"/>
  <c r="C54" i="1" s="1"/>
  <c r="C38" i="1"/>
  <c r="C41" i="1"/>
  <c r="C45" i="1"/>
  <c r="C35" i="1"/>
  <c r="C34" i="1" s="1"/>
  <c r="C28" i="1"/>
  <c r="C30" i="1"/>
  <c r="C32" i="1"/>
  <c r="C24" i="1"/>
  <c r="C26" i="1"/>
  <c r="C17" i="1"/>
  <c r="C16" i="1" s="1"/>
  <c r="C12" i="1"/>
  <c r="C11" i="1" s="1"/>
  <c r="C23" i="1" l="1"/>
  <c r="C59" i="1"/>
  <c r="C40" i="1"/>
  <c r="C37" i="1" s="1"/>
  <c r="C22" i="1"/>
  <c r="C71" i="1" l="1"/>
  <c r="C70" i="1" s="1"/>
  <c r="C10" i="1"/>
  <c r="C179" i="1" l="1"/>
</calcChain>
</file>

<file path=xl/sharedStrings.xml><?xml version="1.0" encoding="utf-8"?>
<sst xmlns="http://schemas.openxmlformats.org/spreadsheetml/2006/main" count="252" uniqueCount="227">
  <si>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</si>
  <si>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</si>
  <si>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</si>
  <si>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</si>
  <si>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</si>
  <si>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</si>
  <si>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</si>
  <si>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</si>
  <si>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</si>
  <si>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</si>
  <si>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</si>
  <si>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</si>
  <si>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</si>
  <si>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</si>
  <si>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</si>
  <si>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</si>
  <si>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</si>
  <si>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</si>
  <si>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</si>
  <si>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</si>
  <si>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</si>
  <si>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</si>
  <si>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</si>
  <si>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</si>
  <si>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</si>
  <si>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</si>
  <si>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</si>
  <si>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</si>
  <si>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</si>
  <si>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</si>
  <si>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</si>
  <si>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</si>
  <si>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</si>
  <si>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</si>
  <si>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</si>
  <si>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</si>
  <si>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</si>
  <si>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</si>
  <si>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</si>
  <si>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</si>
  <si>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</si>
  <si>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</si>
  <si>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</si>
  <si>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</si>
  <si>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</si>
  <si>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</si>
  <si>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</si>
  <si>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1 11 03000 00 0000 120</t>
  </si>
  <si>
    <t>1 11 03050 05 5000 120</t>
  </si>
  <si>
    <t>1 11 05000 00 0000 120</t>
  </si>
  <si>
    <t>1 11 05010 00 0000 120</t>
  </si>
  <si>
    <t>1 11 05013 05 0000 120</t>
  </si>
  <si>
    <t>1 11 05013 10 0000 120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</si>
  <si>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</si>
  <si>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</si>
  <si>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</si>
  <si>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</si>
  <si>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</si>
  <si>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</si>
  <si>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</si>
  <si>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</si>
  <si>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</si>
  <si>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</si>
  <si>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</si>
  <si>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</si>
  <si>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</si>
  <si>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</si>
  <si>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</si>
  <si>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</si>
  <si>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1 16 30000 01 0000 140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</si>
  <si>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</si>
  <si>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</si>
  <si>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</si>
  <si>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</si>
  <si>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</si>
  <si>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</si>
  <si>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</si>
  <si>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</si>
  <si>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</si>
  <si>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2 02 10000 00 0000 151</t>
  </si>
  <si>
    <t>2 02 15001 00 0000 151</t>
  </si>
  <si>
    <t>2 02 15001 05 0000 151</t>
  </si>
  <si>
    <t>2 02 20000 00 0000 151</t>
  </si>
  <si>
    <t>2 02 29999 00 0000 151</t>
  </si>
  <si>
    <t xml:space="preserve">2 02 29999 05 0000 151 </t>
  </si>
  <si>
    <t>2 02 30000 00  0000 151</t>
  </si>
  <si>
    <t>2 02 35930 00 0000 151</t>
  </si>
  <si>
    <t>2 02 35930 05 0000 151</t>
  </si>
  <si>
    <t>2 02 30013 00 0000 151</t>
  </si>
  <si>
    <t>2 02 30013 05 0000 151</t>
  </si>
  <si>
    <t>2 02 30027 00 0000 151</t>
  </si>
  <si>
    <t>2 02 30027 05 0000 151</t>
  </si>
  <si>
    <t>2 02 39999 00 0000 151</t>
  </si>
  <si>
    <t>2 02 39999 05 0000 151</t>
  </si>
  <si>
    <t>2 02 39999 05 0000 151</t>
  </si>
  <si>
    <t>2 02 40000 00 0000 151</t>
  </si>
  <si>
    <t>2 02 45160 00 0000 151</t>
  </si>
  <si>
    <t>2 02 45160 05 0000 151</t>
  </si>
  <si>
    <t>2 07 00000 00 0000 000</t>
  </si>
  <si>
    <t>2 07 05000 05 0000 180</t>
  </si>
  <si>
    <t>2 07 05030 05 0000 180</t>
  </si>
  <si>
    <t>2 18 00000 00 0000 000</t>
  </si>
  <si>
    <t>2 18 00000 00 0000 151</t>
  </si>
  <si>
    <t>2 18 00000 05 0000 151</t>
  </si>
  <si>
    <t>2 18 60010 05 0000 151</t>
  </si>
  <si>
    <t>2 19 00000 00 0000 000</t>
  </si>
  <si>
    <t>2 19 00000 05 0000 151</t>
  </si>
  <si>
    <t>2 19 60010 05 0000 151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</si>
  <si>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</si>
  <si>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</si>
  <si>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</si>
  <si>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</si>
  <si>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</si>
  <si>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</si>
  <si>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</si>
  <si>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</si>
  <si>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</si>
  <si>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</si>
  <si>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</si>
  <si>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</si>
  <si>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</si>
  <si>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</si>
  <si>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</si>
  <si>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</si>
  <si>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</si>
  <si>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</si>
  <si>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</si>
  <si>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</si>
  <si>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</si>
  <si>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</si>
  <si>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</si>
  <si>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</si>
  <si>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</si>
  <si>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</si>
  <si>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</si>
  <si>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</si>
  <si>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</si>
  <si>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</si>
  <si>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Денежные взыскания (штрафы) за 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</si>
  <si>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</si>
  <si>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</si>
  <si>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</si>
  <si>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</si>
  <si>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</si>
  <si>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</si>
  <si>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</si>
  <si>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</si>
  <si>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</si>
  <si>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</si>
  <si>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</si>
  <si>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</si>
  <si>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</si>
  <si>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</si>
  <si>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</si>
  <si>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</si>
  <si>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</si>
  <si>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</si>
  <si>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</si>
  <si>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</si>
  <si>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</si>
  <si>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</si>
  <si>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</si>
  <si>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</si>
  <si>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</si>
  <si>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</si>
  <si>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на ежемесячное  денежное вознаграждение за классное руководство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</si>
  <si>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</si>
  <si>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</si>
  <si>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</si>
  <si>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</si>
  <si>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</si>
  <si>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</si>
  <si>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</si>
  <si>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</si>
  <si>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</si>
  <si>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</si>
  <si>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</si>
  <si>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</si>
  <si>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</si>
  <si>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</si>
  <si>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</si>
  <si>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</si>
  <si>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со-держание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</si>
  <si>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</si>
  <si>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</si>
  <si>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</si>
  <si>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</si>
  <si>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</si>
  <si>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</si>
  <si>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</si>
  <si>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</si>
  <si>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</si>
  <si>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</si>
  <si>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</si>
  <si>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</si>
  <si>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</si>
  <si>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</si>
  <si>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к решению Представительного Собрания</t>
  </si>
  <si>
    <t>Советского района Курской области</t>
  </si>
  <si>
    <t>2 02 40014 00 0000 151</t>
  </si>
  <si>
    <t>2 02 40014 05 0000 151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</si>
  <si>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</si>
  <si>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</si>
  <si>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</si>
  <si>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Поступления доходов в бюджет муниципального района "Советский район"                        Курской области  на 2018 год</t>
  </si>
  <si>
    <t>2 02 39998 00 0000 151</t>
  </si>
  <si>
    <t>2 02 39998 05 0000 151</t>
  </si>
  <si>
    <t>Единая субвенция местным бюджетам</t>
  </si>
  <si>
    <t>Единая субвенция бюджетам муниципальных районов</t>
  </si>
  <si>
    <t>Сумма на 2018 год</t>
  </si>
  <si>
    <t>от 28.03.2018 г. № 289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</si>
  <si>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</si>
  <si>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</si>
  <si>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</si>
  <si>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государственной (муниципальной собственности)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</si>
  <si>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</si>
  <si>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</si>
  <si>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</si>
  <si>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</si>
  <si>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</si>
  <si>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</si>
  <si>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</si>
  <si>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</si>
  <si>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</si>
  <si>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 xml:space="preserve">Плата за размещение отходов производства </t>
  </si>
  <si>
    <t>1 12 01042 01 0000 120</t>
  </si>
  <si>
    <t xml:space="preserve">Плата за размещение твердых коммунальных отходов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</si>
</sst>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justify" vertical="top" wrapText="1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justify" vertical="top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4" fontId="2" fillId="4" borderId="12" xfId="0" applyNumberFormat="1" applyFont="1" applyFill="1" applyBorder="1" applyAlignment="1">
      <alignment horizontal="center" vertical="center"/>
    </xf>
    <xf numFmtId="4" fontId="2" fillId="4" borderId="13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5"/>
  <sheetViews>
    <sheetView tabSelected="1" view="pageBreakPreview" zoomScale="106" zoomScaleNormal="100" zoomScaleSheetLayoutView="106" workbookViewId="0">
      <selection activeCell="C90" sqref="C90:C92"/>
    </sheetView>
  </sheetViews>
  <sheetFormatPr defaultRowHeight="15" x14ac:dyDescent="0.25"/>
  <cols>
    <col min="1" max="1" width="20.85546875" customWidth="1"/>
    <col min="2" max="2" width="55.28515625" customWidth="1"/>
    <col min="3" max="3" width="18.5703125" customWidth="1"/>
  </cols>
  <sheetData>
    <row r="1" spans="1:3" x14ac:dyDescent="0.25">
      <c r="A1" s="24"/>
      <c r="B1" s="44" t="s">
        <v>196</v>
      </c>
      <c r="C1" s="44"/>
    </row>
    <row r="2" spans="1:3" x14ac:dyDescent="0.25">
      <c r="A2" s="24"/>
      <c r="B2" s="44" t="s">
        <v>197</v>
      </c>
      <c r="C2" s="44"/>
    </row>
    <row r="3" spans="1:3" x14ac:dyDescent="0.25">
      <c r="A3" s="24"/>
      <c r="B3" s="44" t="s">
        <v>198</v>
      </c>
      <c r="C3" s="44"/>
    </row>
    <row r="4" spans="1:3" x14ac:dyDescent="0.25">
      <c r="A4" s="24"/>
      <c r="B4" s="45" t="s">
        <v>210</v>
      </c>
      <c r="C4" s="45"/>
    </row>
    <row r="5" spans="1:3" x14ac:dyDescent="0.25">
      <c r="A5" s="24"/>
      <c r="B5" s="25"/>
      <c r="C5" s="25"/>
    </row>
    <row r="6" spans="1:3" ht="42" customHeight="1" x14ac:dyDescent="0.25">
      <c r="A6" s="46" t="s">
        <v>204</v>
      </c>
      <c r="B6" s="46"/>
      <c r="C6" s="46"/>
    </row>
    <row r="7" spans="1:3" ht="16.5" customHeight="1" x14ac:dyDescent="0.25">
      <c r="A7" s="19"/>
      <c r="B7" s="19"/>
      <c r="C7" s="17" t="s">
        <v>203</v>
      </c>
    </row>
    <row r="8" spans="1:3" ht="30" customHeight="1" x14ac:dyDescent="0.25">
      <c r="A8" s="2" t="s">
        <v>2</v>
      </c>
      <c r="B8" s="1" t="s">
        <v>1</v>
      </c>
      <c r="C8" s="3" t="s">
        <v>209</v>
      </c>
    </row>
    <row r="9" spans="1:3" x14ac:dyDescent="0.25">
      <c r="A9" s="36"/>
      <c r="B9" s="6"/>
      <c r="C9" s="26"/>
    </row>
    <row r="10" spans="1:3" x14ac:dyDescent="0.25">
      <c r="A10" s="32" t="s">
        <v>0</v>
      </c>
      <c r="B10" s="31" t="s">
        <v>20</v>
      </c>
      <c r="C10" s="27">
        <f>C11+C16+C22+C34+C37+C47+C54+C58+C59+C67</f>
        <v>139593603</v>
      </c>
    </row>
    <row r="11" spans="1:3" x14ac:dyDescent="0.25">
      <c r="A11" s="32" t="s">
        <v>3</v>
      </c>
      <c r="B11" s="31" t="s">
        <v>21</v>
      </c>
      <c r="C11" s="27">
        <f>C12</f>
        <v>109200605</v>
      </c>
    </row>
    <row r="12" spans="1:3" x14ac:dyDescent="0.25">
      <c r="A12" s="32" t="s">
        <v>4</v>
      </c>
      <c r="B12" s="31" t="s">
        <v>22</v>
      </c>
      <c r="C12" s="27">
        <f>C13+C14+C15</f>
        <v>109200605</v>
      </c>
    </row>
    <row r="13" spans="1:3" ht="49.5" thickBot="1" x14ac:dyDescent="0.3">
      <c r="A13" s="33" t="s">
        <v>5</v>
      </c>
      <c r="B13" s="18" t="s">
        <v>23</v>
      </c>
      <c r="C13" s="26">
        <v>106072737</v>
      </c>
    </row>
    <row r="14" spans="1:3" ht="84.75" thickBot="1" x14ac:dyDescent="0.3">
      <c r="A14" s="33" t="s">
        <v>6</v>
      </c>
      <c r="B14" s="7" t="s">
        <v>24</v>
      </c>
      <c r="C14" s="26">
        <v>1455065</v>
      </c>
    </row>
    <row r="15" spans="1:3" ht="36.75" thickBot="1" x14ac:dyDescent="0.3">
      <c r="A15" s="33" t="s">
        <v>7</v>
      </c>
      <c r="B15" s="8" t="s">
        <v>25</v>
      </c>
      <c r="C15" s="26">
        <v>1672803</v>
      </c>
    </row>
    <row r="16" spans="1:3" ht="24.75" thickBot="1" x14ac:dyDescent="0.3">
      <c r="A16" s="34" t="s">
        <v>8</v>
      </c>
      <c r="B16" s="9" t="s">
        <v>26</v>
      </c>
      <c r="C16" s="27">
        <f>C17</f>
        <v>8942372</v>
      </c>
    </row>
    <row r="17" spans="1:3" ht="24.75" thickBot="1" x14ac:dyDescent="0.3">
      <c r="A17" s="33" t="s">
        <v>9</v>
      </c>
      <c r="B17" s="8" t="s">
        <v>27</v>
      </c>
      <c r="C17" s="26">
        <f>C18+C19+C20+C21</f>
        <v>8942372</v>
      </c>
    </row>
    <row r="18" spans="1:3" ht="48.75" thickBot="1" x14ac:dyDescent="0.3">
      <c r="A18" s="33" t="s">
        <v>10</v>
      </c>
      <c r="B18" s="8" t="s">
        <v>28</v>
      </c>
      <c r="C18" s="26">
        <v>2959883</v>
      </c>
    </row>
    <row r="19" spans="1:3" ht="60.75" thickBot="1" x14ac:dyDescent="0.3">
      <c r="A19" s="33" t="s">
        <v>11</v>
      </c>
      <c r="B19" s="8" t="s">
        <v>29</v>
      </c>
      <c r="C19" s="26">
        <v>25778</v>
      </c>
    </row>
    <row r="20" spans="1:3" ht="48.75" thickBot="1" x14ac:dyDescent="0.3">
      <c r="A20" s="33" t="s">
        <v>12</v>
      </c>
      <c r="B20" s="8" t="s">
        <v>30</v>
      </c>
      <c r="C20" s="26">
        <v>6468353</v>
      </c>
    </row>
    <row r="21" spans="1:3" ht="48.75" thickBot="1" x14ac:dyDescent="0.3">
      <c r="A21" s="33" t="s">
        <v>13</v>
      </c>
      <c r="B21" s="8" t="s">
        <v>31</v>
      </c>
      <c r="C21" s="26">
        <v>-511642</v>
      </c>
    </row>
    <row r="22" spans="1:3" ht="15.75" thickBot="1" x14ac:dyDescent="0.3">
      <c r="A22" s="35" t="s">
        <v>14</v>
      </c>
      <c r="B22" s="16" t="s">
        <v>32</v>
      </c>
      <c r="C22" s="28">
        <f>C23+C28+C30+C32</f>
        <v>4416589</v>
      </c>
    </row>
    <row r="23" spans="1:3" ht="24.75" thickBot="1" x14ac:dyDescent="0.3">
      <c r="A23" s="33" t="s">
        <v>15</v>
      </c>
      <c r="B23" s="8" t="s">
        <v>33</v>
      </c>
      <c r="C23" s="26">
        <f>C24+C26</f>
        <v>64695</v>
      </c>
    </row>
    <row r="24" spans="1:3" ht="24.75" thickBot="1" x14ac:dyDescent="0.3">
      <c r="A24" s="33" t="s">
        <v>16</v>
      </c>
      <c r="B24" s="8" t="s">
        <v>34</v>
      </c>
      <c r="C24" s="26">
        <f>C25</f>
        <v>42205</v>
      </c>
    </row>
    <row r="25" spans="1:3" ht="24.75" thickBot="1" x14ac:dyDescent="0.3">
      <c r="A25" s="33" t="s">
        <v>17</v>
      </c>
      <c r="B25" s="8" t="s">
        <v>34</v>
      </c>
      <c r="C25" s="26">
        <v>42205</v>
      </c>
    </row>
    <row r="26" spans="1:3" ht="24.75" thickBot="1" x14ac:dyDescent="0.3">
      <c r="A26" s="33" t="s">
        <v>18</v>
      </c>
      <c r="B26" s="8" t="s">
        <v>35</v>
      </c>
      <c r="C26" s="26">
        <f>C27</f>
        <v>22490</v>
      </c>
    </row>
    <row r="27" spans="1:3" ht="48.75" thickBot="1" x14ac:dyDescent="0.3">
      <c r="A27" s="33" t="s">
        <v>19</v>
      </c>
      <c r="B27" s="8" t="s">
        <v>36</v>
      </c>
      <c r="C27" s="26">
        <v>22490</v>
      </c>
    </row>
    <row r="28" spans="1:3" ht="15.75" thickBot="1" x14ac:dyDescent="0.3">
      <c r="A28" s="23" t="s">
        <v>37</v>
      </c>
      <c r="B28" s="8" t="s">
        <v>108</v>
      </c>
      <c r="C28" s="26">
        <f>C29</f>
        <v>3383643</v>
      </c>
    </row>
    <row r="29" spans="1:3" ht="15.75" thickBot="1" x14ac:dyDescent="0.3">
      <c r="A29" s="23" t="s">
        <v>38</v>
      </c>
      <c r="B29" s="8" t="s">
        <v>108</v>
      </c>
      <c r="C29" s="26">
        <v>3383643</v>
      </c>
    </row>
    <row r="30" spans="1:3" ht="15.75" thickBot="1" x14ac:dyDescent="0.3">
      <c r="A30" s="23" t="s">
        <v>39</v>
      </c>
      <c r="B30" s="8" t="s">
        <v>109</v>
      </c>
      <c r="C30" s="26">
        <f>C31</f>
        <v>905361</v>
      </c>
    </row>
    <row r="31" spans="1:3" ht="15.75" thickBot="1" x14ac:dyDescent="0.3">
      <c r="A31" s="23" t="s">
        <v>40</v>
      </c>
      <c r="B31" s="8" t="s">
        <v>109</v>
      </c>
      <c r="C31" s="26">
        <v>905361</v>
      </c>
    </row>
    <row r="32" spans="1:3" ht="24.75" thickBot="1" x14ac:dyDescent="0.3">
      <c r="A32" s="23" t="s">
        <v>41</v>
      </c>
      <c r="B32" s="8" t="s">
        <v>110</v>
      </c>
      <c r="C32" s="26">
        <f>C33</f>
        <v>62890</v>
      </c>
    </row>
    <row r="33" spans="1:3" ht="24.75" thickBot="1" x14ac:dyDescent="0.3">
      <c r="A33" s="23" t="s">
        <v>42</v>
      </c>
      <c r="B33" s="8" t="s">
        <v>111</v>
      </c>
      <c r="C33" s="26">
        <v>62890</v>
      </c>
    </row>
    <row r="34" spans="1:3" ht="15.75" thickBot="1" x14ac:dyDescent="0.3">
      <c r="A34" s="21" t="s">
        <v>43</v>
      </c>
      <c r="B34" s="9" t="s">
        <v>112</v>
      </c>
      <c r="C34" s="27">
        <f>C35</f>
        <v>787425</v>
      </c>
    </row>
    <row r="35" spans="1:3" ht="24.75" thickBot="1" x14ac:dyDescent="0.3">
      <c r="A35" s="23" t="s">
        <v>44</v>
      </c>
      <c r="B35" s="8" t="s">
        <v>113</v>
      </c>
      <c r="C35" s="26">
        <f>C36</f>
        <v>787425</v>
      </c>
    </row>
    <row r="36" spans="1:3" ht="36.75" thickBot="1" x14ac:dyDescent="0.3">
      <c r="A36" s="23" t="s">
        <v>45</v>
      </c>
      <c r="B36" s="8" t="s">
        <v>114</v>
      </c>
      <c r="C36" s="26">
        <v>787425</v>
      </c>
    </row>
    <row r="37" spans="1:3" ht="24.75" thickBot="1" x14ac:dyDescent="0.3">
      <c r="A37" s="21" t="s">
        <v>46</v>
      </c>
      <c r="B37" s="9" t="s">
        <v>115</v>
      </c>
      <c r="C37" s="27">
        <f>C38+C40</f>
        <v>6507271</v>
      </c>
    </row>
    <row r="38" spans="1:3" ht="24.75" thickBot="1" x14ac:dyDescent="0.3">
      <c r="A38" s="23" t="s">
        <v>47</v>
      </c>
      <c r="B38" s="8" t="s">
        <v>116</v>
      </c>
      <c r="C38" s="26">
        <f>C39</f>
        <v>3800</v>
      </c>
    </row>
    <row r="39" spans="1:3" ht="24.75" thickBot="1" x14ac:dyDescent="0.3">
      <c r="A39" s="22" t="s">
        <v>48</v>
      </c>
      <c r="B39" s="8" t="s">
        <v>117</v>
      </c>
      <c r="C39" s="26">
        <v>3800</v>
      </c>
    </row>
    <row r="40" spans="1:3" ht="60.75" thickBot="1" x14ac:dyDescent="0.3">
      <c r="A40" s="13" t="s">
        <v>49</v>
      </c>
      <c r="B40" s="8" t="s">
        <v>118</v>
      </c>
      <c r="C40" s="26">
        <f>C41+C45</f>
        <v>6503471</v>
      </c>
    </row>
    <row r="41" spans="1:3" ht="48.75" thickBot="1" x14ac:dyDescent="0.3">
      <c r="A41" s="13" t="s">
        <v>50</v>
      </c>
      <c r="B41" s="8" t="s">
        <v>119</v>
      </c>
      <c r="C41" s="26">
        <f>C42+C43+C44</f>
        <v>6111987</v>
      </c>
    </row>
    <row r="42" spans="1:3" ht="60.75" thickBot="1" x14ac:dyDescent="0.3">
      <c r="A42" s="13" t="s">
        <v>51</v>
      </c>
      <c r="B42" s="8" t="s">
        <v>120</v>
      </c>
      <c r="C42" s="26">
        <v>5754187</v>
      </c>
    </row>
    <row r="43" spans="1:3" ht="60.75" thickBot="1" x14ac:dyDescent="0.3">
      <c r="A43" s="13" t="s">
        <v>52</v>
      </c>
      <c r="B43" s="8" t="s">
        <v>121</v>
      </c>
      <c r="C43" s="26">
        <v>0</v>
      </c>
    </row>
    <row r="44" spans="1:3" ht="60.75" thickBot="1" x14ac:dyDescent="0.3">
      <c r="A44" s="13" t="s">
        <v>53</v>
      </c>
      <c r="B44" s="8" t="s">
        <v>122</v>
      </c>
      <c r="C44" s="26">
        <v>357800</v>
      </c>
    </row>
    <row r="45" spans="1:3" ht="60.75" thickBot="1" x14ac:dyDescent="0.3">
      <c r="A45" s="13" t="s">
        <v>54</v>
      </c>
      <c r="B45" s="8" t="s">
        <v>123</v>
      </c>
      <c r="C45" s="26">
        <f>C46</f>
        <v>391484</v>
      </c>
    </row>
    <row r="46" spans="1:3" ht="48.75" thickBot="1" x14ac:dyDescent="0.3">
      <c r="A46" s="13" t="s">
        <v>55</v>
      </c>
      <c r="B46" s="8" t="s">
        <v>124</v>
      </c>
      <c r="C46" s="26">
        <v>391484</v>
      </c>
    </row>
    <row r="47" spans="1:3" ht="15.75" thickBot="1" x14ac:dyDescent="0.3">
      <c r="A47" s="14" t="s">
        <v>56</v>
      </c>
      <c r="B47" s="9" t="s">
        <v>125</v>
      </c>
      <c r="C47" s="27">
        <f>C48</f>
        <v>123750</v>
      </c>
    </row>
    <row r="48" spans="1:3" ht="15.75" thickBot="1" x14ac:dyDescent="0.3">
      <c r="A48" s="13" t="s">
        <v>57</v>
      </c>
      <c r="B48" s="8" t="s">
        <v>126</v>
      </c>
      <c r="C48" s="26">
        <f>C49+C50+C51</f>
        <v>123750</v>
      </c>
    </row>
    <row r="49" spans="1:3" ht="24.75" thickBot="1" x14ac:dyDescent="0.3">
      <c r="A49" s="13" t="s">
        <v>58</v>
      </c>
      <c r="B49" s="8" t="s">
        <v>127</v>
      </c>
      <c r="C49" s="26">
        <v>63250</v>
      </c>
    </row>
    <row r="50" spans="1:3" ht="15.75" thickBot="1" x14ac:dyDescent="0.3">
      <c r="A50" s="13" t="s">
        <v>59</v>
      </c>
      <c r="B50" s="8" t="s">
        <v>128</v>
      </c>
      <c r="C50" s="26">
        <v>38500</v>
      </c>
    </row>
    <row r="51" spans="1:3" ht="15.75" thickBot="1" x14ac:dyDescent="0.3">
      <c r="A51" s="13" t="s">
        <v>60</v>
      </c>
      <c r="B51" s="7" t="s">
        <v>129</v>
      </c>
      <c r="C51" s="26">
        <f>C52+C53</f>
        <v>22000</v>
      </c>
    </row>
    <row r="52" spans="1:3" ht="15.75" thickBot="1" x14ac:dyDescent="0.3">
      <c r="A52" s="38" t="s">
        <v>223</v>
      </c>
      <c r="B52" s="39" t="s">
        <v>224</v>
      </c>
      <c r="C52" s="40">
        <v>18920</v>
      </c>
    </row>
    <row r="53" spans="1:3" ht="15.75" thickBot="1" x14ac:dyDescent="0.3">
      <c r="A53" s="38" t="s">
        <v>225</v>
      </c>
      <c r="B53" s="41" t="s">
        <v>226</v>
      </c>
      <c r="C53" s="40">
        <v>3080</v>
      </c>
    </row>
    <row r="54" spans="1:3" ht="24.75" thickBot="1" x14ac:dyDescent="0.3">
      <c r="A54" s="14" t="s">
        <v>61</v>
      </c>
      <c r="B54" s="9" t="s">
        <v>130</v>
      </c>
      <c r="C54" s="27">
        <f>C55</f>
        <v>7592187</v>
      </c>
    </row>
    <row r="55" spans="1:3" ht="15.75" thickBot="1" x14ac:dyDescent="0.3">
      <c r="A55" s="13" t="s">
        <v>62</v>
      </c>
      <c r="B55" s="8" t="s">
        <v>131</v>
      </c>
      <c r="C55" s="26">
        <f>C56</f>
        <v>7592187</v>
      </c>
    </row>
    <row r="56" spans="1:3" ht="15.75" thickBot="1" x14ac:dyDescent="0.3">
      <c r="A56" s="13" t="s">
        <v>63</v>
      </c>
      <c r="B56" s="8" t="s">
        <v>132</v>
      </c>
      <c r="C56" s="26">
        <f>C57</f>
        <v>7592187</v>
      </c>
    </row>
    <row r="57" spans="1:3" ht="24.75" thickBot="1" x14ac:dyDescent="0.3">
      <c r="A57" s="13" t="s">
        <v>64</v>
      </c>
      <c r="B57" s="8" t="s">
        <v>133</v>
      </c>
      <c r="C57" s="26">
        <v>7592187</v>
      </c>
    </row>
    <row r="58" spans="1:3" ht="15.75" thickBot="1" x14ac:dyDescent="0.3">
      <c r="A58" s="14" t="s">
        <v>65</v>
      </c>
      <c r="B58" s="9" t="s">
        <v>134</v>
      </c>
      <c r="C58" s="27">
        <v>0</v>
      </c>
    </row>
    <row r="59" spans="1:3" ht="15.75" thickBot="1" x14ac:dyDescent="0.3">
      <c r="A59" s="14" t="s">
        <v>66</v>
      </c>
      <c r="B59" s="9" t="s">
        <v>135</v>
      </c>
      <c r="C59" s="27">
        <f>C60+C62+C64+C65</f>
        <v>2023184</v>
      </c>
    </row>
    <row r="60" spans="1:3" ht="72.75" thickBot="1" x14ac:dyDescent="0.3">
      <c r="A60" s="13" t="s">
        <v>67</v>
      </c>
      <c r="B60" s="8" t="s">
        <v>136</v>
      </c>
      <c r="C60" s="26">
        <f>C61</f>
        <v>807000</v>
      </c>
    </row>
    <row r="61" spans="1:3" ht="24.75" thickBot="1" x14ac:dyDescent="0.3">
      <c r="A61" s="13" t="s">
        <v>68</v>
      </c>
      <c r="B61" s="8" t="s">
        <v>137</v>
      </c>
      <c r="C61" s="26">
        <v>807000</v>
      </c>
    </row>
    <row r="62" spans="1:3" ht="24.75" thickBot="1" x14ac:dyDescent="0.3">
      <c r="A62" s="13" t="s">
        <v>69</v>
      </c>
      <c r="B62" s="8" t="s">
        <v>138</v>
      </c>
      <c r="C62" s="26">
        <f>C63</f>
        <v>122500</v>
      </c>
    </row>
    <row r="63" spans="1:3" ht="24.75" thickBot="1" x14ac:dyDescent="0.3">
      <c r="A63" s="13" t="s">
        <v>70</v>
      </c>
      <c r="B63" s="8" t="s">
        <v>139</v>
      </c>
      <c r="C63" s="26">
        <v>122500</v>
      </c>
    </row>
    <row r="64" spans="1:3" ht="48.75" thickBot="1" x14ac:dyDescent="0.3">
      <c r="A64" s="13" t="s">
        <v>71</v>
      </c>
      <c r="B64" s="8" t="s">
        <v>140</v>
      </c>
      <c r="C64" s="26">
        <v>87127</v>
      </c>
    </row>
    <row r="65" spans="1:3" ht="24.75" thickBot="1" x14ac:dyDescent="0.3">
      <c r="A65" s="13" t="s">
        <v>72</v>
      </c>
      <c r="B65" s="8" t="s">
        <v>141</v>
      </c>
      <c r="C65" s="26">
        <f>C66</f>
        <v>1006557</v>
      </c>
    </row>
    <row r="66" spans="1:3" ht="24.75" thickBot="1" x14ac:dyDescent="0.3">
      <c r="A66" s="13" t="s">
        <v>73</v>
      </c>
      <c r="B66" s="8" t="s">
        <v>142</v>
      </c>
      <c r="C66" s="26">
        <v>1006557</v>
      </c>
    </row>
    <row r="67" spans="1:3" ht="15.75" thickBot="1" x14ac:dyDescent="0.3">
      <c r="A67" s="14" t="s">
        <v>74</v>
      </c>
      <c r="B67" s="9" t="s">
        <v>143</v>
      </c>
      <c r="C67" s="27">
        <f>C68</f>
        <v>220</v>
      </c>
    </row>
    <row r="68" spans="1:3" ht="15.75" thickBot="1" x14ac:dyDescent="0.3">
      <c r="A68" s="13" t="s">
        <v>75</v>
      </c>
      <c r="B68" s="8" t="s">
        <v>143</v>
      </c>
      <c r="C68" s="26">
        <f>C69</f>
        <v>220</v>
      </c>
    </row>
    <row r="69" spans="1:3" ht="15.75" thickBot="1" x14ac:dyDescent="0.3">
      <c r="A69" s="13" t="s">
        <v>76</v>
      </c>
      <c r="B69" s="8" t="s">
        <v>144</v>
      </c>
      <c r="C69" s="26">
        <v>220</v>
      </c>
    </row>
    <row r="70" spans="1:3" ht="15.75" thickBot="1" x14ac:dyDescent="0.3">
      <c r="A70" s="14" t="s">
        <v>77</v>
      </c>
      <c r="B70" s="9" t="s">
        <v>145</v>
      </c>
      <c r="C70" s="27">
        <f>C71+C169+C172+C176</f>
        <v>220062850.06</v>
      </c>
    </row>
    <row r="71" spans="1:3" ht="24.75" thickBot="1" x14ac:dyDescent="0.3">
      <c r="A71" s="14" t="s">
        <v>78</v>
      </c>
      <c r="B71" s="9" t="s">
        <v>146</v>
      </c>
      <c r="C71" s="27">
        <f>C72+C75+C84+C164</f>
        <v>220042084</v>
      </c>
    </row>
    <row r="72" spans="1:3" ht="15.75" thickBot="1" x14ac:dyDescent="0.3">
      <c r="A72" s="14" t="s">
        <v>79</v>
      </c>
      <c r="B72" s="9" t="s">
        <v>147</v>
      </c>
      <c r="C72" s="27">
        <f>C73</f>
        <v>2033210</v>
      </c>
    </row>
    <row r="73" spans="1:3" ht="15.75" thickBot="1" x14ac:dyDescent="0.3">
      <c r="A73" s="13" t="s">
        <v>80</v>
      </c>
      <c r="B73" s="9" t="s">
        <v>148</v>
      </c>
      <c r="C73" s="26">
        <f>C74</f>
        <v>2033210</v>
      </c>
    </row>
    <row r="74" spans="1:3" ht="24.75" thickBot="1" x14ac:dyDescent="0.3">
      <c r="A74" s="13" t="s">
        <v>81</v>
      </c>
      <c r="B74" s="8" t="s">
        <v>149</v>
      </c>
      <c r="C74" s="26">
        <v>2033210</v>
      </c>
    </row>
    <row r="75" spans="1:3" ht="24.75" thickBot="1" x14ac:dyDescent="0.3">
      <c r="A75" s="14" t="s">
        <v>82</v>
      </c>
      <c r="B75" s="9" t="s">
        <v>150</v>
      </c>
      <c r="C75" s="27">
        <f>C76+C78+C80+C82</f>
        <v>11008400</v>
      </c>
    </row>
    <row r="76" spans="1:3" ht="24.75" thickBot="1" x14ac:dyDescent="0.3">
      <c r="A76" s="13" t="s">
        <v>211</v>
      </c>
      <c r="B76" s="37" t="s">
        <v>214</v>
      </c>
      <c r="C76" s="26">
        <f>C77</f>
        <v>8603494</v>
      </c>
    </row>
    <row r="77" spans="1:3" ht="24.75" thickBot="1" x14ac:dyDescent="0.3">
      <c r="A77" s="13" t="s">
        <v>212</v>
      </c>
      <c r="B77" s="37" t="s">
        <v>213</v>
      </c>
      <c r="C77" s="26">
        <v>8603494</v>
      </c>
    </row>
    <row r="78" spans="1:3" ht="36.75" thickBot="1" x14ac:dyDescent="0.3">
      <c r="A78" s="13" t="s">
        <v>215</v>
      </c>
      <c r="B78" s="37" t="s">
        <v>217</v>
      </c>
      <c r="C78" s="26">
        <f>C79</f>
        <v>980325</v>
      </c>
    </row>
    <row r="79" spans="1:3" ht="36.75" thickBot="1" x14ac:dyDescent="0.3">
      <c r="A79" s="13" t="s">
        <v>216</v>
      </c>
      <c r="B79" s="37" t="s">
        <v>218</v>
      </c>
      <c r="C79" s="26">
        <v>980325</v>
      </c>
    </row>
    <row r="80" spans="1:3" ht="24.75" thickBot="1" x14ac:dyDescent="0.3">
      <c r="A80" s="13" t="s">
        <v>219</v>
      </c>
      <c r="B80" s="37" t="s">
        <v>221</v>
      </c>
      <c r="C80" s="26">
        <f>C81</f>
        <v>304487</v>
      </c>
    </row>
    <row r="81" spans="1:3" ht="26.25" customHeight="1" thickBot="1" x14ac:dyDescent="0.3">
      <c r="A81" s="13" t="s">
        <v>220</v>
      </c>
      <c r="B81" s="37" t="s">
        <v>222</v>
      </c>
      <c r="C81" s="26">
        <v>304487</v>
      </c>
    </row>
    <row r="82" spans="1:3" ht="15.75" thickBot="1" x14ac:dyDescent="0.3">
      <c r="A82" s="13" t="s">
        <v>83</v>
      </c>
      <c r="B82" s="8" t="s">
        <v>151</v>
      </c>
      <c r="C82" s="26">
        <f>C83</f>
        <v>1120094</v>
      </c>
    </row>
    <row r="83" spans="1:3" ht="15.75" thickBot="1" x14ac:dyDescent="0.3">
      <c r="A83" s="15" t="s">
        <v>84</v>
      </c>
      <c r="B83" s="10" t="s">
        <v>152</v>
      </c>
      <c r="C83" s="26">
        <v>1120094</v>
      </c>
    </row>
    <row r="84" spans="1:3" x14ac:dyDescent="0.25">
      <c r="A84" s="59" t="s">
        <v>85</v>
      </c>
      <c r="B84" s="71" t="s">
        <v>153</v>
      </c>
      <c r="C84" s="62">
        <f>C93+C99+C103+C105</f>
        <v>206960592</v>
      </c>
    </row>
    <row r="85" spans="1:3" x14ac:dyDescent="0.25">
      <c r="A85" s="60"/>
      <c r="B85" s="72"/>
      <c r="C85" s="63"/>
    </row>
    <row r="86" spans="1:3" ht="0.75" customHeight="1" thickBot="1" x14ac:dyDescent="0.3">
      <c r="A86" s="61"/>
      <c r="B86" s="73"/>
      <c r="C86" s="64"/>
    </row>
    <row r="87" spans="1:3" ht="12.75" customHeight="1" x14ac:dyDescent="0.25">
      <c r="A87" s="47" t="s">
        <v>86</v>
      </c>
      <c r="B87" s="50" t="s">
        <v>154</v>
      </c>
      <c r="C87" s="65">
        <f>C90</f>
        <v>0</v>
      </c>
    </row>
    <row r="88" spans="1:3" hidden="1" x14ac:dyDescent="0.25">
      <c r="A88" s="48"/>
      <c r="B88" s="51"/>
      <c r="C88" s="66"/>
    </row>
    <row r="89" spans="1:3" ht="15.75" thickBot="1" x14ac:dyDescent="0.3">
      <c r="A89" s="49"/>
      <c r="B89" s="52"/>
      <c r="C89" s="67"/>
    </row>
    <row r="90" spans="1:3" x14ac:dyDescent="0.25">
      <c r="A90" s="47" t="s">
        <v>87</v>
      </c>
      <c r="B90" s="50" t="s">
        <v>155</v>
      </c>
      <c r="C90" s="65">
        <v>0</v>
      </c>
    </row>
    <row r="91" spans="1:3" ht="9.75" customHeight="1" x14ac:dyDescent="0.25">
      <c r="A91" s="48"/>
      <c r="B91" s="51"/>
      <c r="C91" s="66"/>
    </row>
    <row r="92" spans="1:3" ht="15.75" thickBot="1" x14ac:dyDescent="0.3">
      <c r="A92" s="49"/>
      <c r="B92" s="52"/>
      <c r="C92" s="67"/>
    </row>
    <row r="93" spans="1:3" x14ac:dyDescent="0.25">
      <c r="A93" s="56" t="s">
        <v>88</v>
      </c>
      <c r="B93" s="53" t="s">
        <v>156</v>
      </c>
      <c r="C93" s="68">
        <f>C96</f>
        <v>90700</v>
      </c>
    </row>
    <row r="94" spans="1:3" x14ac:dyDescent="0.25">
      <c r="A94" s="57"/>
      <c r="B94" s="54"/>
      <c r="C94" s="69"/>
    </row>
    <row r="95" spans="1:3" ht="17.25" customHeight="1" thickBot="1" x14ac:dyDescent="0.3">
      <c r="A95" s="58"/>
      <c r="B95" s="55"/>
      <c r="C95" s="70"/>
    </row>
    <row r="96" spans="1:3" x14ac:dyDescent="0.25">
      <c r="A96" s="56" t="s">
        <v>89</v>
      </c>
      <c r="B96" s="53" t="s">
        <v>157</v>
      </c>
      <c r="C96" s="68">
        <v>90700</v>
      </c>
    </row>
    <row r="97" spans="1:3" x14ac:dyDescent="0.25">
      <c r="A97" s="57"/>
      <c r="B97" s="54"/>
      <c r="C97" s="69"/>
    </row>
    <row r="98" spans="1:3" ht="15.75" thickBot="1" x14ac:dyDescent="0.3">
      <c r="A98" s="58"/>
      <c r="B98" s="55"/>
      <c r="C98" s="70"/>
    </row>
    <row r="99" spans="1:3" x14ac:dyDescent="0.25">
      <c r="A99" s="47" t="s">
        <v>90</v>
      </c>
      <c r="B99" s="50" t="s">
        <v>158</v>
      </c>
      <c r="C99" s="68">
        <f>C102</f>
        <v>3920860</v>
      </c>
    </row>
    <row r="100" spans="1:3" x14ac:dyDescent="0.25">
      <c r="A100" s="48"/>
      <c r="B100" s="51"/>
      <c r="C100" s="69"/>
    </row>
    <row r="101" spans="1:3" ht="15.75" thickBot="1" x14ac:dyDescent="0.3">
      <c r="A101" s="49"/>
      <c r="B101" s="52"/>
      <c r="C101" s="70"/>
    </row>
    <row r="102" spans="1:3" ht="41.25" customHeight="1" thickBot="1" x14ac:dyDescent="0.3">
      <c r="A102" s="23" t="s">
        <v>91</v>
      </c>
      <c r="B102" s="11" t="s">
        <v>159</v>
      </c>
      <c r="C102" s="43">
        <v>3920860</v>
      </c>
    </row>
    <row r="103" spans="1:3" ht="15.75" thickBot="1" x14ac:dyDescent="0.3">
      <c r="A103" s="29" t="s">
        <v>205</v>
      </c>
      <c r="B103" s="12" t="s">
        <v>207</v>
      </c>
      <c r="C103" s="42">
        <v>1654358</v>
      </c>
    </row>
    <row r="104" spans="1:3" ht="15.75" thickBot="1" x14ac:dyDescent="0.3">
      <c r="A104" s="30" t="s">
        <v>206</v>
      </c>
      <c r="B104" s="11" t="s">
        <v>208</v>
      </c>
      <c r="C104" s="42">
        <v>1654358</v>
      </c>
    </row>
    <row r="105" spans="1:3" ht="15.75" thickBot="1" x14ac:dyDescent="0.3">
      <c r="A105" s="21" t="s">
        <v>92</v>
      </c>
      <c r="B105" s="12" t="s">
        <v>160</v>
      </c>
      <c r="C105" s="27">
        <f>C106</f>
        <v>201294674</v>
      </c>
    </row>
    <row r="106" spans="1:3" ht="15.75" thickBot="1" x14ac:dyDescent="0.3">
      <c r="A106" s="23" t="s">
        <v>93</v>
      </c>
      <c r="B106" s="11" t="s">
        <v>161</v>
      </c>
      <c r="C106" s="26">
        <f>C107+C108+C109+C112+C115+C118+C121+C124+C127+C130+C133+C136+C139+C142+C145+C148+C151+C154+C157+C158+C161</f>
        <v>201294674</v>
      </c>
    </row>
    <row r="107" spans="1:3" ht="48.75" thickBot="1" x14ac:dyDescent="0.3">
      <c r="A107" s="23" t="s">
        <v>94</v>
      </c>
      <c r="B107" s="11" t="s">
        <v>162</v>
      </c>
      <c r="C107" s="26">
        <v>29220</v>
      </c>
    </row>
    <row r="108" spans="1:3" ht="36.75" thickBot="1" x14ac:dyDescent="0.3">
      <c r="A108" s="23" t="s">
        <v>94</v>
      </c>
      <c r="B108" s="11" t="s">
        <v>163</v>
      </c>
      <c r="C108" s="26">
        <v>54092</v>
      </c>
    </row>
    <row r="109" spans="1:3" ht="56.25" customHeight="1" x14ac:dyDescent="0.25">
      <c r="A109" s="47" t="s">
        <v>94</v>
      </c>
      <c r="B109" s="50" t="s">
        <v>164</v>
      </c>
      <c r="C109" s="74">
        <v>149318712</v>
      </c>
    </row>
    <row r="110" spans="1:3" x14ac:dyDescent="0.25">
      <c r="A110" s="48"/>
      <c r="B110" s="51"/>
      <c r="C110" s="75"/>
    </row>
    <row r="111" spans="1:3" ht="30.75" customHeight="1" thickBot="1" x14ac:dyDescent="0.3">
      <c r="A111" s="49"/>
      <c r="B111" s="52"/>
      <c r="C111" s="76"/>
    </row>
    <row r="112" spans="1:3" x14ac:dyDescent="0.25">
      <c r="A112" s="47" t="s">
        <v>94</v>
      </c>
      <c r="B112" s="50" t="s">
        <v>165</v>
      </c>
      <c r="C112" s="74">
        <v>1243869</v>
      </c>
    </row>
    <row r="113" spans="1:3" x14ac:dyDescent="0.25">
      <c r="A113" s="48"/>
      <c r="B113" s="51"/>
      <c r="C113" s="75"/>
    </row>
    <row r="114" spans="1:3" ht="15.75" thickBot="1" x14ac:dyDescent="0.3">
      <c r="A114" s="49"/>
      <c r="B114" s="52"/>
      <c r="C114" s="76"/>
    </row>
    <row r="115" spans="1:3" ht="18" customHeight="1" x14ac:dyDescent="0.25">
      <c r="A115" s="47" t="s">
        <v>94</v>
      </c>
      <c r="B115" s="50" t="s">
        <v>166</v>
      </c>
      <c r="C115" s="74">
        <v>12737072</v>
      </c>
    </row>
    <row r="116" spans="1:3" x14ac:dyDescent="0.25">
      <c r="A116" s="48"/>
      <c r="B116" s="51"/>
      <c r="C116" s="75"/>
    </row>
    <row r="117" spans="1:3" ht="53.25" customHeight="1" thickBot="1" x14ac:dyDescent="0.3">
      <c r="A117" s="49"/>
      <c r="B117" s="52"/>
      <c r="C117" s="76"/>
    </row>
    <row r="118" spans="1:3" x14ac:dyDescent="0.25">
      <c r="A118" s="47" t="s">
        <v>94</v>
      </c>
      <c r="B118" s="50" t="s">
        <v>167</v>
      </c>
      <c r="C118" s="74">
        <v>111719</v>
      </c>
    </row>
    <row r="119" spans="1:3" x14ac:dyDescent="0.25">
      <c r="A119" s="48"/>
      <c r="B119" s="51"/>
      <c r="C119" s="75"/>
    </row>
    <row r="120" spans="1:3" ht="15.75" thickBot="1" x14ac:dyDescent="0.3">
      <c r="A120" s="49"/>
      <c r="B120" s="52"/>
      <c r="C120" s="76"/>
    </row>
    <row r="121" spans="1:3" x14ac:dyDescent="0.25">
      <c r="A121" s="47" t="s">
        <v>94</v>
      </c>
      <c r="B121" s="50" t="s">
        <v>168</v>
      </c>
      <c r="C121" s="74">
        <v>1753200</v>
      </c>
    </row>
    <row r="122" spans="1:3" ht="17.25" customHeight="1" x14ac:dyDescent="0.25">
      <c r="A122" s="48"/>
      <c r="B122" s="51"/>
      <c r="C122" s="75"/>
    </row>
    <row r="123" spans="1:3" ht="15.75" thickBot="1" x14ac:dyDescent="0.3">
      <c r="A123" s="49"/>
      <c r="B123" s="52"/>
      <c r="C123" s="76"/>
    </row>
    <row r="124" spans="1:3" x14ac:dyDescent="0.25">
      <c r="A124" s="47" t="s">
        <v>94</v>
      </c>
      <c r="B124" s="50" t="s">
        <v>169</v>
      </c>
      <c r="C124" s="74">
        <v>122900</v>
      </c>
    </row>
    <row r="125" spans="1:3" ht="21" customHeight="1" x14ac:dyDescent="0.25">
      <c r="A125" s="48"/>
      <c r="B125" s="51"/>
      <c r="C125" s="75"/>
    </row>
    <row r="126" spans="1:3" ht="17.25" customHeight="1" thickBot="1" x14ac:dyDescent="0.3">
      <c r="A126" s="49"/>
      <c r="B126" s="52"/>
      <c r="C126" s="76"/>
    </row>
    <row r="127" spans="1:3" x14ac:dyDescent="0.25">
      <c r="A127" s="47" t="s">
        <v>94</v>
      </c>
      <c r="B127" s="50" t="s">
        <v>170</v>
      </c>
      <c r="C127" s="74">
        <v>410732</v>
      </c>
    </row>
    <row r="128" spans="1:3" x14ac:dyDescent="0.25">
      <c r="A128" s="48"/>
      <c r="B128" s="51"/>
      <c r="C128" s="75"/>
    </row>
    <row r="129" spans="1:3" ht="41.25" customHeight="1" thickBot="1" x14ac:dyDescent="0.3">
      <c r="A129" s="49"/>
      <c r="B129" s="52"/>
      <c r="C129" s="76"/>
    </row>
    <row r="130" spans="1:3" x14ac:dyDescent="0.25">
      <c r="A130" s="47" t="s">
        <v>94</v>
      </c>
      <c r="B130" s="50" t="s">
        <v>171</v>
      </c>
      <c r="C130" s="74">
        <v>292200</v>
      </c>
    </row>
    <row r="131" spans="1:3" x14ac:dyDescent="0.25">
      <c r="A131" s="48"/>
      <c r="B131" s="51"/>
      <c r="C131" s="75"/>
    </row>
    <row r="132" spans="1:3" ht="15.75" customHeight="1" thickBot="1" x14ac:dyDescent="0.3">
      <c r="A132" s="49"/>
      <c r="B132" s="52"/>
      <c r="C132" s="76"/>
    </row>
    <row r="133" spans="1:3" x14ac:dyDescent="0.25">
      <c r="A133" s="47" t="s">
        <v>94</v>
      </c>
      <c r="B133" s="50" t="s">
        <v>172</v>
      </c>
      <c r="C133" s="74">
        <v>876600</v>
      </c>
    </row>
    <row r="134" spans="1:3" ht="17.25" customHeight="1" x14ac:dyDescent="0.25">
      <c r="A134" s="48"/>
      <c r="B134" s="51"/>
      <c r="C134" s="75"/>
    </row>
    <row r="135" spans="1:3" ht="15.75" customHeight="1" thickBot="1" x14ac:dyDescent="0.3">
      <c r="A135" s="49"/>
      <c r="B135" s="52"/>
      <c r="C135" s="76"/>
    </row>
    <row r="136" spans="1:3" x14ac:dyDescent="0.25">
      <c r="A136" s="47" t="s">
        <v>94</v>
      </c>
      <c r="B136" s="50" t="s">
        <v>173</v>
      </c>
      <c r="C136" s="74">
        <v>12054189</v>
      </c>
    </row>
    <row r="137" spans="1:3" ht="17.25" customHeight="1" x14ac:dyDescent="0.25">
      <c r="A137" s="48"/>
      <c r="B137" s="51"/>
      <c r="C137" s="75"/>
    </row>
    <row r="138" spans="1:3" ht="41.25" customHeight="1" thickBot="1" x14ac:dyDescent="0.3">
      <c r="A138" s="49"/>
      <c r="B138" s="52"/>
      <c r="C138" s="76"/>
    </row>
    <row r="139" spans="1:3" x14ac:dyDescent="0.25">
      <c r="A139" s="47" t="s">
        <v>94</v>
      </c>
      <c r="B139" s="50" t="s">
        <v>174</v>
      </c>
      <c r="C139" s="74">
        <v>1596839</v>
      </c>
    </row>
    <row r="140" spans="1:3" x14ac:dyDescent="0.25">
      <c r="A140" s="48"/>
      <c r="B140" s="51"/>
      <c r="C140" s="75"/>
    </row>
    <row r="141" spans="1:3" ht="17.25" customHeight="1" thickBot="1" x14ac:dyDescent="0.3">
      <c r="A141" s="49"/>
      <c r="B141" s="52"/>
      <c r="C141" s="76"/>
    </row>
    <row r="142" spans="1:3" x14ac:dyDescent="0.25">
      <c r="A142" s="47" t="s">
        <v>94</v>
      </c>
      <c r="B142" s="50" t="s">
        <v>175</v>
      </c>
      <c r="C142" s="74">
        <v>37188</v>
      </c>
    </row>
    <row r="143" spans="1:3" x14ac:dyDescent="0.25">
      <c r="A143" s="48"/>
      <c r="B143" s="51"/>
      <c r="C143" s="75"/>
    </row>
    <row r="144" spans="1:3" ht="17.25" customHeight="1" thickBot="1" x14ac:dyDescent="0.3">
      <c r="A144" s="49"/>
      <c r="B144" s="52"/>
      <c r="C144" s="76"/>
    </row>
    <row r="145" spans="1:3" x14ac:dyDescent="0.25">
      <c r="A145" s="47" t="s">
        <v>94</v>
      </c>
      <c r="B145" s="50" t="s">
        <v>176</v>
      </c>
      <c r="C145" s="74">
        <v>292200</v>
      </c>
    </row>
    <row r="146" spans="1:3" x14ac:dyDescent="0.25">
      <c r="A146" s="48"/>
      <c r="B146" s="51"/>
      <c r="C146" s="75"/>
    </row>
    <row r="147" spans="1:3" ht="15.75" thickBot="1" x14ac:dyDescent="0.3">
      <c r="A147" s="49"/>
      <c r="B147" s="52"/>
      <c r="C147" s="76"/>
    </row>
    <row r="148" spans="1:3" ht="29.25" customHeight="1" x14ac:dyDescent="0.25">
      <c r="A148" s="47" t="s">
        <v>94</v>
      </c>
      <c r="B148" s="50" t="s">
        <v>177</v>
      </c>
      <c r="C148" s="74">
        <v>292200</v>
      </c>
    </row>
    <row r="149" spans="1:3" x14ac:dyDescent="0.25">
      <c r="A149" s="48"/>
      <c r="B149" s="51"/>
      <c r="C149" s="75"/>
    </row>
    <row r="150" spans="1:3" ht="1.5" customHeight="1" thickBot="1" x14ac:dyDescent="0.3">
      <c r="A150" s="49"/>
      <c r="B150" s="52"/>
      <c r="C150" s="76"/>
    </row>
    <row r="151" spans="1:3" x14ac:dyDescent="0.25">
      <c r="A151" s="47" t="s">
        <v>94</v>
      </c>
      <c r="B151" s="50" t="s">
        <v>178</v>
      </c>
      <c r="C151" s="74">
        <v>6814554</v>
      </c>
    </row>
    <row r="152" spans="1:3" x14ac:dyDescent="0.25">
      <c r="A152" s="48"/>
      <c r="B152" s="51"/>
      <c r="C152" s="75"/>
    </row>
    <row r="153" spans="1:3" ht="17.25" customHeight="1" thickBot="1" x14ac:dyDescent="0.3">
      <c r="A153" s="49"/>
      <c r="B153" s="52"/>
      <c r="C153" s="76"/>
    </row>
    <row r="154" spans="1:3" x14ac:dyDescent="0.25">
      <c r="A154" s="47" t="s">
        <v>94</v>
      </c>
      <c r="B154" s="50" t="s">
        <v>179</v>
      </c>
      <c r="C154" s="74">
        <v>9666367</v>
      </c>
    </row>
    <row r="155" spans="1:3" x14ac:dyDescent="0.25">
      <c r="A155" s="48"/>
      <c r="B155" s="51"/>
      <c r="C155" s="75"/>
    </row>
    <row r="156" spans="1:3" ht="6.75" customHeight="1" thickBot="1" x14ac:dyDescent="0.3">
      <c r="A156" s="49"/>
      <c r="B156" s="52"/>
      <c r="C156" s="76"/>
    </row>
    <row r="157" spans="1:3" ht="24.75" thickBot="1" x14ac:dyDescent="0.3">
      <c r="A157" s="23" t="s">
        <v>94</v>
      </c>
      <c r="B157" s="11" t="s">
        <v>180</v>
      </c>
      <c r="C157" s="26">
        <v>1792373</v>
      </c>
    </row>
    <row r="158" spans="1:3" x14ac:dyDescent="0.25">
      <c r="A158" s="47" t="s">
        <v>94</v>
      </c>
      <c r="B158" s="50" t="s">
        <v>181</v>
      </c>
      <c r="C158" s="74">
        <v>1734468</v>
      </c>
    </row>
    <row r="159" spans="1:3" x14ac:dyDescent="0.25">
      <c r="A159" s="48"/>
      <c r="B159" s="51"/>
      <c r="C159" s="75"/>
    </row>
    <row r="160" spans="1:3" ht="29.25" customHeight="1" thickBot="1" x14ac:dyDescent="0.3">
      <c r="A160" s="49"/>
      <c r="B160" s="52"/>
      <c r="C160" s="76"/>
    </row>
    <row r="161" spans="1:3" x14ac:dyDescent="0.25">
      <c r="A161" s="47" t="s">
        <v>94</v>
      </c>
      <c r="B161" s="50" t="s">
        <v>182</v>
      </c>
      <c r="C161" s="74">
        <v>63980</v>
      </c>
    </row>
    <row r="162" spans="1:3" x14ac:dyDescent="0.25">
      <c r="A162" s="48"/>
      <c r="B162" s="51"/>
      <c r="C162" s="75"/>
    </row>
    <row r="163" spans="1:3" ht="50.25" customHeight="1" thickBot="1" x14ac:dyDescent="0.3">
      <c r="A163" s="49"/>
      <c r="B163" s="52"/>
      <c r="C163" s="76"/>
    </row>
    <row r="164" spans="1:3" ht="15.75" thickBot="1" x14ac:dyDescent="0.3">
      <c r="A164" s="21" t="s">
        <v>95</v>
      </c>
      <c r="B164" s="12" t="s">
        <v>183</v>
      </c>
      <c r="C164" s="27">
        <f>C165</f>
        <v>39882</v>
      </c>
    </row>
    <row r="165" spans="1:3" ht="36.75" thickBot="1" x14ac:dyDescent="0.3">
      <c r="A165" s="23" t="s">
        <v>199</v>
      </c>
      <c r="B165" s="11" t="s">
        <v>201</v>
      </c>
      <c r="C165" s="27">
        <f>C166</f>
        <v>39882</v>
      </c>
    </row>
    <row r="166" spans="1:3" ht="48.75" thickBot="1" x14ac:dyDescent="0.3">
      <c r="A166" s="23" t="s">
        <v>200</v>
      </c>
      <c r="B166" s="11" t="s">
        <v>202</v>
      </c>
      <c r="C166" s="27">
        <v>39882</v>
      </c>
    </row>
    <row r="167" spans="1:3" ht="36.75" thickBot="1" x14ac:dyDescent="0.3">
      <c r="A167" s="23" t="s">
        <v>96</v>
      </c>
      <c r="B167" s="11" t="s">
        <v>184</v>
      </c>
      <c r="C167" s="26">
        <v>0</v>
      </c>
    </row>
    <row r="168" spans="1:3" ht="36.75" thickBot="1" x14ac:dyDescent="0.3">
      <c r="A168" s="23" t="s">
        <v>97</v>
      </c>
      <c r="B168" s="11" t="s">
        <v>185</v>
      </c>
      <c r="C168" s="26">
        <v>0</v>
      </c>
    </row>
    <row r="169" spans="1:3" ht="15.75" thickBot="1" x14ac:dyDescent="0.3">
      <c r="A169" s="21" t="s">
        <v>98</v>
      </c>
      <c r="B169" s="12" t="s">
        <v>186</v>
      </c>
      <c r="C169" s="27">
        <f>C170</f>
        <v>0</v>
      </c>
    </row>
    <row r="170" spans="1:3" ht="24.75" thickBot="1" x14ac:dyDescent="0.3">
      <c r="A170" s="23" t="s">
        <v>99</v>
      </c>
      <c r="B170" s="11" t="s">
        <v>187</v>
      </c>
      <c r="C170" s="26">
        <f>C171</f>
        <v>0</v>
      </c>
    </row>
    <row r="171" spans="1:3" ht="24.75" thickBot="1" x14ac:dyDescent="0.3">
      <c r="A171" s="23" t="s">
        <v>100</v>
      </c>
      <c r="B171" s="11" t="s">
        <v>187</v>
      </c>
      <c r="C171" s="26">
        <v>0</v>
      </c>
    </row>
    <row r="172" spans="1:3" ht="60.75" thickBot="1" x14ac:dyDescent="0.3">
      <c r="A172" s="21" t="s">
        <v>101</v>
      </c>
      <c r="B172" s="12" t="s">
        <v>188</v>
      </c>
      <c r="C172" s="27">
        <f>C173</f>
        <v>80564.800000000003</v>
      </c>
    </row>
    <row r="173" spans="1:3" ht="48.75" thickBot="1" x14ac:dyDescent="0.3">
      <c r="A173" s="23" t="s">
        <v>102</v>
      </c>
      <c r="B173" s="11" t="s">
        <v>189</v>
      </c>
      <c r="C173" s="26">
        <f>C174</f>
        <v>80564.800000000003</v>
      </c>
    </row>
    <row r="174" spans="1:3" ht="48.75" thickBot="1" x14ac:dyDescent="0.3">
      <c r="A174" s="23" t="s">
        <v>103</v>
      </c>
      <c r="B174" s="11" t="s">
        <v>190</v>
      </c>
      <c r="C174" s="26">
        <f>C175</f>
        <v>80564.800000000003</v>
      </c>
    </row>
    <row r="175" spans="1:3" ht="36.75" thickBot="1" x14ac:dyDescent="0.3">
      <c r="A175" s="23" t="s">
        <v>104</v>
      </c>
      <c r="B175" s="11" t="s">
        <v>191</v>
      </c>
      <c r="C175" s="26">
        <v>80564.800000000003</v>
      </c>
    </row>
    <row r="176" spans="1:3" ht="24.75" thickBot="1" x14ac:dyDescent="0.3">
      <c r="A176" s="21" t="s">
        <v>105</v>
      </c>
      <c r="B176" s="12" t="s">
        <v>192</v>
      </c>
      <c r="C176" s="27">
        <f>C177</f>
        <v>-59798.74</v>
      </c>
    </row>
    <row r="177" spans="1:6" ht="36.75" thickBot="1" x14ac:dyDescent="0.3">
      <c r="A177" s="23" t="s">
        <v>106</v>
      </c>
      <c r="B177" s="11" t="s">
        <v>193</v>
      </c>
      <c r="C177" s="26">
        <f>C178</f>
        <v>-59798.74</v>
      </c>
    </row>
    <row r="178" spans="1:6" ht="36.75" thickBot="1" x14ac:dyDescent="0.3">
      <c r="A178" s="23" t="s">
        <v>107</v>
      </c>
      <c r="B178" s="11" t="s">
        <v>194</v>
      </c>
      <c r="C178" s="26">
        <v>-59798.74</v>
      </c>
      <c r="E178" s="20"/>
    </row>
    <row r="179" spans="1:6" ht="15.75" thickBot="1" x14ac:dyDescent="0.3">
      <c r="A179" s="4"/>
      <c r="B179" s="12" t="s">
        <v>195</v>
      </c>
      <c r="C179" s="27">
        <f>C10+C70</f>
        <v>359656453.06</v>
      </c>
    </row>
    <row r="180" spans="1:6" x14ac:dyDescent="0.25">
      <c r="A180" s="5"/>
      <c r="C180" s="24"/>
    </row>
    <row r="181" spans="1:6" x14ac:dyDescent="0.25">
      <c r="C181" s="20"/>
    </row>
    <row r="182" spans="1:6" x14ac:dyDescent="0.25">
      <c r="C182" s="20"/>
    </row>
    <row r="184" spans="1:6" x14ac:dyDescent="0.25">
      <c r="F184" s="20"/>
    </row>
    <row r="185" spans="1:6" x14ac:dyDescent="0.25">
      <c r="A185" s="20"/>
    </row>
  </sheetData>
  <mergeCells count="77">
    <mergeCell ref="C154:C156"/>
    <mergeCell ref="C158:C160"/>
    <mergeCell ref="C161:C163"/>
    <mergeCell ref="C148:C150"/>
    <mergeCell ref="C139:C141"/>
    <mergeCell ref="C142:C144"/>
    <mergeCell ref="C145:C147"/>
    <mergeCell ref="C124:C126"/>
    <mergeCell ref="C127:C129"/>
    <mergeCell ref="C130:C132"/>
    <mergeCell ref="C133:C135"/>
    <mergeCell ref="C151:C153"/>
    <mergeCell ref="C136:C138"/>
    <mergeCell ref="C109:C111"/>
    <mergeCell ref="C112:C114"/>
    <mergeCell ref="C115:C117"/>
    <mergeCell ref="C118:C120"/>
    <mergeCell ref="C121:C123"/>
    <mergeCell ref="A84:A86"/>
    <mergeCell ref="A96:A98"/>
    <mergeCell ref="A99:A101"/>
    <mergeCell ref="C84:C86"/>
    <mergeCell ref="C90:C92"/>
    <mergeCell ref="C87:C89"/>
    <mergeCell ref="C93:C95"/>
    <mergeCell ref="C96:C98"/>
    <mergeCell ref="C99:C101"/>
    <mergeCell ref="B84:B86"/>
    <mergeCell ref="A109:A111"/>
    <mergeCell ref="A112:A114"/>
    <mergeCell ref="A115:A117"/>
    <mergeCell ref="A118:A120"/>
    <mergeCell ref="A87:A89"/>
    <mergeCell ref="A90:A92"/>
    <mergeCell ref="A93:A95"/>
    <mergeCell ref="B118:B120"/>
    <mergeCell ref="B87:B89"/>
    <mergeCell ref="B90:B92"/>
    <mergeCell ref="B93:B95"/>
    <mergeCell ref="B96:B98"/>
    <mergeCell ref="B99:B101"/>
    <mergeCell ref="B109:B111"/>
    <mergeCell ref="B112:B114"/>
    <mergeCell ref="B115:B117"/>
    <mergeCell ref="A142:A144"/>
    <mergeCell ref="A121:A123"/>
    <mergeCell ref="B121:B123"/>
    <mergeCell ref="A124:A126"/>
    <mergeCell ref="B124:B126"/>
    <mergeCell ref="A127:A129"/>
    <mergeCell ref="A130:A132"/>
    <mergeCell ref="B130:B132"/>
    <mergeCell ref="B139:B141"/>
    <mergeCell ref="B142:B144"/>
    <mergeCell ref="B127:B129"/>
    <mergeCell ref="A133:A135"/>
    <mergeCell ref="B133:B135"/>
    <mergeCell ref="A136:A138"/>
    <mergeCell ref="B136:B138"/>
    <mergeCell ref="A139:A141"/>
    <mergeCell ref="A145:A147"/>
    <mergeCell ref="B145:B147"/>
    <mergeCell ref="A148:A150"/>
    <mergeCell ref="B148:B150"/>
    <mergeCell ref="A151:A153"/>
    <mergeCell ref="B151:B153"/>
    <mergeCell ref="A154:A156"/>
    <mergeCell ref="B154:B156"/>
    <mergeCell ref="A158:A160"/>
    <mergeCell ref="B158:B160"/>
    <mergeCell ref="A161:A163"/>
    <mergeCell ref="B161:B163"/>
    <mergeCell ref="B1:C1"/>
    <mergeCell ref="B2:C2"/>
    <mergeCell ref="B3:C3"/>
    <mergeCell ref="B4:C4"/>
    <mergeCell ref="A6:C6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rowBreaks count="4" manualBreakCount="4">
    <brk id="21" max="16383" man="1"/>
    <brk id="65" max="2" man="1"/>
    <brk id="111" max="16383" man="1"/>
    <brk id="1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01-gostr3411"/>
    <Reference URI="#idPackageObject" Type="http://www.w3.org/2000/09/xmldsig#Object">
      <DigestMethod Algorithm="urn:ietf:params:xml:ns:cpxmlsec:algorithms:gostr3411"/>
      <DigestValue>diw+9b/LFDRxaZaazgICFTVha7NUPnZywbjZXSwpy78=</DigestValue>
    </Reference>
    <Reference URI="#idOfficeObject" Type="http://www.w3.org/2000/09/xmldsig#Object">
      <DigestMethod Algorithm="urn:ietf:params:xml:ns:cpxmlsec:algorithms:gostr3411"/>
      <DigestValue>cgFB/dNE7n6rGRR10nfbYqgq4BQAGDCSV1n7ECqYpko=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"/>
      <DigestValue>0u2BikCli3f8Nvt9lMqCAxNVsF6Q+igsCcu8cZP7onU=</DigestValue>
    </Reference>
  </SignedInfo>
  <SignatureValue>DMbJ1DFiJX1lNrRdjyXxG0P89AB6VuEq708wJ2eZTx6dJDdJ2p6AaJhZWxqHrWjU
PmkdmEDPvLTrNZAD9eu03w==</SignatureValue>
  <KeyInfo>
    <X509Data>
      <X509Certificate>MIIIoDCCCE+gAwIBAgIDIcy7MAgGBiqFAwICAzCCAV0xGDAWBgkqhkiG9w0BCQIT
CVNlcnZlciBDQTEgMB4GCSqGSIb3DQEJARYRdWNfZmtAcm9za2F6bmEucnUxHDAa
BgNVBAgMEzc3INCzLiDQnNC+0YHQutCy0LAxGjAYBggqhQMDgQMBARIMMDA3NzEw
NTY4NzYwMRgwFgYFKoUDZAESDTEwNDc3OTcwMTk4MzAxLDAqBgNVBAkMI9GD0LvQ
uNGG0LAg0JjQu9GM0LjQvdC60LAsINC00L7QvCA3MRUwEwYDVQQHDAzQnNC+0YHQ
utCy0LAxCzAJBgNVBAYTAlJVMTgwNgYDVQQKDC/QpNC10LTQtdGA0LDQu9GM0L3Q
vtC1INC60LDQt9C90LDRh9C10LnRgdGC0LLQvjE/MD0GA1UEAww20KPQpiDQpNC1
0LTQtdGA0LDQu9GM0L3QvtCz0L4g0LrQsNC30L3QsNGH0LXQudGB0YLQstCwMB4X
DTE3MDQxOTA1MDYwOFoXDTE4MDYyODEzMDkzM1owggGmMRowGAYIKoUDA4EDAQES
DDQ2MjEwMDg4NTUxMTEWMBQGBSqFA2QDEgswNzE2NjcxNjE3MjEjMCEGCSqGSIb3
DQEJARYUdXJpc3Quc292ckBya3Vyc2sucnUxCzAJBgNVBAYTAlJVMSYwJAYDVQQI
DB3QmtGD0YDRgdC60LDRjyDQvtCx0LvQsNGB0YLRjDEZMBcGA1UEBwwQ0JrRiNC1
0L3RgdC60LjQuTFjMGEGA1UECgxa0JDQtNC80LjQvdC40YHRgtGA0LDRhtC40Y8g
0KHQvtCy0LXRgtGB0LrQvtCz0L4g0YDQsNC50L7QvdCwINCa0YPRgNGB0LrQvtC5
INC+0LHQu9Cw0YHRgtC4MTQwMgYDVQQqDCvQktC70LDQtNC40LzQuNGAINCQ0LvQ
tdC60YHQsNC90LTRgNC+0LLQuNGHMRkwFwYDVQQEDBDQodCw0LLQtdC70YzQtdCy
MUUwQwYDVQQDDDzQodCw0LLQtdC70YzQtdCyINCS0LvQsNC00LjQvNC40YAg0JDQ
u9C10LrRgdCw0L3QtNGA0L7QstC40YcwYzAcBgYqhQMCAhMwEgYHKoUDAgIkAAYH
KoUDAgIeAQNDAARAEKybnQLID9chZ3G5YcGVN0L83khyss1QIg46KfkuDlNt6HWN
ncbfVZu4EBjxDJbrIbGVucw4sSpi3pHoZ71s7aOCBKcwggSjMAwGA1UdEwEB/wQC
MAAwHQYDVR0gBBYwFDAIBgYqhQNkcQEwCAYGKoUDZHECMD0GA1UdEQQ2MDSgEgYD
VQQMoAsTCTQxNzA4MjIxNqAbBgoqhQMDPZ7XNgEFoA0TCzAzNDQzMDAwMTkzhgEw
MDYGBSqFA2RvBC0MKyLQmtGA0LjQv9GC0L7Qn9GA0L4gQ1NQIiAo0LLQtdGA0YHQ
uNGPIDMuNikwggFhBgUqhQNkcASCAVYwggFSDEQi0JrRgNC40L/RgtC+0J/RgNC+
IENTUCIgKNCy0LXRgNGB0LjRjyAzLjYpICjQuNGB0L/QvtC70L3QtdC90LjQtSAy
KQxoItCf0YDQvtCz0YDQsNC80LzQvdC+LdCw0L/Qv9Cw0YDQsNGC0L3Ri9C5INC6
0L7QvNC/0LvQtdC60YEgItCu0L3QuNGB0LXRgNGCLdCT0J7QodCiIi4g0JLQtdGA
0YHQuNGPIDIuMSIMT9Ch0LXRgNGC0LjRhNC40LrQsNGCINGB0L7QvtGC0LLQtdGC
0YHRgtCy0LjRjyDihJYg0KHQpC8xMjQtMjczOCDQvtGCIDAxLjA3LjIwMTUMT9Ch
0LXRgNGC0LjRhNC40LrQsNGCINGB0L7QvtGC0LLQtdGC0YHRgtCy0LjRjyDihJYg
0KHQpC8xMjgtMjg3OCDQvtGCIDIwLjA2LjIwMTYwDgYDVR0PAQH/BAQDAgPoMEkG
A1UdJQRCMEAGCCsGAQUFBwMCBg4qhQMDPZ7XNgEGAwQLAQYOKoUDAz2e1zYBBgME
CwIGCSqFAwOBewUMAQYJKoUDA4F7BQwCMCsGA1UdEAQkMCKADzIwMTcwNDE4MTE0
MDA3WoEPMjAxODA2MjgxMzA5MzNaMIIBjwYDVR0jBIIBhjCCAYKAFJ5xDg/atAEo
Xz/iy49lFZcCR4yroYIBZaSCAWEwggFdMRgwFgYJKoZIhvcNAQkCEwlTZXJ2ZXIg
Q0ExIDAeBgkqhkiG9w0BCQEWEXVjX2ZrQHJvc2them5hLnJ1MRwwGgYDVQQIDBM3
NyDQsy4g0JzQvtGB0LrQstCwMRowGAYIKoUDA4EDAQESDDAwNzcxMDU2ODc2MDEY
MBYGBSqFA2QBEg0xMDQ3Nzk3MDE5ODMwMSwwKgYDVQQJDCPRg9C70LjRhtCwINCY
0LvRjNC40L3QutCwLCDQtNC+0LwgNzEVMBMGA1UEBwwM0JzQvtGB0LrQstCwMQsw
CQYDVQQGEwJSVTE4MDYGA1UECgwv0KTQtdC00LXRgNCw0LvRjNC90L7QtSDQutCw
0LfQvdCw0YfQtdC50YHRgtCy0L4xPzA9BgNVBAMMNtCj0KYg0KTQtdC00LXRgNCw
0LvRjNC90L7Qs9C+INC60LDQt9C90LDRh9C10LnRgdGC0LLQsIIBATBeBgNVHR8E
VzBVMCmgJ6AlhiNodHRwOi8vY3JsLnJvc2them5hLnJ1L2NybC9mazAxLmNybDAo
oCagJIYiaHR0cDovL2NybC5mc2ZrLmxvY2FsL2NybC9mazAxLmNybDAdBgNVHQ4E
FgQU4dRjY6JvGfdLp8rHSheWnU5sulwwCAYGKoUDAgIDA0EAo3i8vs16hN1yXepN
mqMSMpZYgBaCo3acEtY/DXGqWZSbmhC293OsjiGdrOnu2Iv2PVh7MpQUpnD4oQgo
l5+B5w==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eOsh0fEPdjBh4lwwQwhvajUfPRA=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pre70JpvHX0kQkSBfit2cNqdoR0=</DigestValue>
      </Reference>
      <Reference URI="/xl/sharedStrings.xml?ContentType=application/vnd.openxmlformats-officedocument.spreadsheetml.sharedStrings+xml">
        <DigestMethod Algorithm="http://www.w3.org/2000/09/xmldsig#sha1"/>
        <DigestValue>aojB/UeNWW9JfJaaIwX9b/KzjqE=</DigestValue>
      </Reference>
      <Reference URI="/xl/styles.xml?ContentType=application/vnd.openxmlformats-officedocument.spreadsheetml.styles+xml">
        <DigestMethod Algorithm="http://www.w3.org/2000/09/xmldsig#sha1"/>
        <DigestValue>S56mW5+vgHA0w7rEJvCbb6TrYmg=</DigestValue>
      </Reference>
      <Reference URI="/xl/theme/theme1.xml?ContentType=application/vnd.openxmlformats-officedocument.theme+xml">
        <DigestMethod Algorithm="http://www.w3.org/2000/09/xmldsig#sha1"/>
        <DigestValue>Nzc1mxFi8F6i2TzQUd5RvLioBRI=</DigestValue>
      </Reference>
      <Reference URI="/xl/workbook.xml?ContentType=application/vnd.openxmlformats-officedocument.spreadsheetml.sheet.main+xml">
        <DigestMethod Algorithm="http://www.w3.org/2000/09/xmldsig#sha1"/>
        <DigestValue>M86o3te+P+oDmJfph+ulfOmcI/Y=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u3UhU/KtnZ6lGhs4yLTczwFW5V8=</DigestValue>
      </Reference>
      <Reference URI="/xl/worksheets/sheet2.xml?ContentType=application/vnd.openxmlformats-officedocument.spreadsheetml.worksheet+xml">
        <DigestMethod Algorithm="http://www.w3.org/2000/09/xmldsig#sha1"/>
        <DigestValue>sCZwVxSWkXwDuvi3DXH+3iWHyDM=</DigestValue>
      </Reference>
      <Reference URI="/xl/worksheets/sheet3.xml?ContentType=application/vnd.openxmlformats-officedocument.spreadsheetml.worksheet+xml">
        <DigestMethod Algorithm="http://www.w3.org/2000/09/xmldsig#sha1"/>
        <DigestValue>yGwo7R1yHCxXoNZEv0RgOzPtwcY=</DigestValue>
      </Reference>
    </Manifest>
    <SignatureProperties>
      <SignatureProperty Id="idSignatureTime" Target="#idPackageSignature">
        <mdssi:SignatureTime>
          <mdssi:Format>YYYY-MM-DDThh:mm:ssTZD</mdssi:Format>
          <mdssi:Value>2018-05-25T07:28:41Z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2018-05-25T07:28:41Z</xd:SigningTime>
          <xd:SigningCertificate>
            <xd:Cert>
              <xd:CertDigest>
                <DigestMethod Algorithm="http://www.w3.org/2000/09/xmldsig#sha1"/>
                <DigestValue>4DltaInONRoWWvQwZ8LnJAf4yzI=</DigestValue>
              </xd:CertDigest>
              <xd:IssuerSerial>
                <X509IssuerName>CN=УЦ Федерального казначейства, O=Федеральное казначейство, C=RU, L=Москва, STREET="улица Ильинка, дом 7", ОГРН=1047797019830, ИНН=007710568760, S=77 г. Москва, E=uc_fk@roskazna.ru, OID.1.2.840.113549.1.9.2=Server CA</X509IssuerName>
                <X509SerialNumber>2215099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01-gostr3411"/>
    <Reference URI="#idPackageObject" Type="http://www.w3.org/2000/09/xmldsig#Object">
      <DigestMethod Algorithm="urn:ietf:params:xml:ns:cpxmlsec:algorithms:gostr3411"/>
      <DigestValue>vQsdG0VntBkRXVec4q9HRpmryWWnUIj7b9WTMgcqbkg=</DigestValue>
    </Reference>
    <Reference URI="#idOfficeObject" Type="http://www.w3.org/2000/09/xmldsig#Object">
      <DigestMethod Algorithm="urn:ietf:params:xml:ns:cpxmlsec:algorithms:gostr3411"/>
      <DigestValue>cgFB/dNE7n6rGRR10nfbYqgq4BQAGDCSV1n7ECqYpko=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"/>
      <DigestValue>iNXSb6yO2YUdPS9d/CCF/eb2seaKE1HnMLMRfnbF35U=</DigestValue>
    </Reference>
  </SignedInfo>
  <SignatureValue>asEVTNhQ37tin4r9AbzxWC5jqCLcZunphyQG59JuDOlRSQCKVVw8WywRzFVVMQ9i
pDkKux/8omYyze3G63Sosg==</SignatureValue>
  <KeyInfo>
    <X509Data>
      <X509Certificate>MIIIoDCCCE+gAwIBAgIDIcy7MAgGBiqFAwICAzCCAV0xGDAWBgkqhkiG9w0BCQIT
CVNlcnZlciBDQTEgMB4GCSqGSIb3DQEJARYRdWNfZmtAcm9za2F6bmEucnUxHDAa
BgNVBAgMEzc3INCzLiDQnNC+0YHQutCy0LAxGjAYBggqhQMDgQMBARIMMDA3NzEw
NTY4NzYwMRgwFgYFKoUDZAESDTEwNDc3OTcwMTk4MzAxLDAqBgNVBAkMI9GD0LvQ
uNGG0LAg0JjQu9GM0LjQvdC60LAsINC00L7QvCA3MRUwEwYDVQQHDAzQnNC+0YHQ
utCy0LAxCzAJBgNVBAYTAlJVMTgwNgYDVQQKDC/QpNC10LTQtdGA0LDQu9GM0L3Q
vtC1INC60LDQt9C90LDRh9C10LnRgdGC0LLQvjE/MD0GA1UEAww20KPQpiDQpNC1
0LTQtdGA0LDQu9GM0L3QvtCz0L4g0LrQsNC30L3QsNGH0LXQudGB0YLQstCwMB4X
DTE3MDQxOTA1MDYwOFoXDTE4MDYyODEzMDkzM1owggGmMRowGAYIKoUDA4EDAQES
DDQ2MjEwMDg4NTUxMTEWMBQGBSqFA2QDEgswNzE2NjcxNjE3MjEjMCEGCSqGSIb3
DQEJARYUdXJpc3Quc292ckBya3Vyc2sucnUxCzAJBgNVBAYTAlJVMSYwJAYDVQQI
DB3QmtGD0YDRgdC60LDRjyDQvtCx0LvQsNGB0YLRjDEZMBcGA1UEBwwQ0JrRiNC1
0L3RgdC60LjQuTFjMGEGA1UECgxa0JDQtNC80LjQvdC40YHRgtGA0LDRhtC40Y8g
0KHQvtCy0LXRgtGB0LrQvtCz0L4g0YDQsNC50L7QvdCwINCa0YPRgNGB0LrQvtC5
INC+0LHQu9Cw0YHRgtC4MTQwMgYDVQQqDCvQktC70LDQtNC40LzQuNGAINCQ0LvQ
tdC60YHQsNC90LTRgNC+0LLQuNGHMRkwFwYDVQQEDBDQodCw0LLQtdC70YzQtdCy
MUUwQwYDVQQDDDzQodCw0LLQtdC70YzQtdCyINCS0LvQsNC00LjQvNC40YAg0JDQ
u9C10LrRgdCw0L3QtNGA0L7QstC40YcwYzAcBgYqhQMCAhMwEgYHKoUDAgIkAAYH
KoUDAgIeAQNDAARAEKybnQLID9chZ3G5YcGVN0L83khyss1QIg46KfkuDlNt6HWN
ncbfVZu4EBjxDJbrIbGVucw4sSpi3pHoZ71s7aOCBKcwggSjMAwGA1UdEwEB/wQC
MAAwHQYDVR0gBBYwFDAIBgYqhQNkcQEwCAYGKoUDZHECMD0GA1UdEQQ2MDSgEgYD
VQQMoAsTCTQxNzA4MjIxNqAbBgoqhQMDPZ7XNgEFoA0TCzAzNDQzMDAwMTkzhgEw
MDYGBSqFA2RvBC0MKyLQmtGA0LjQv9GC0L7Qn9GA0L4gQ1NQIiAo0LLQtdGA0YHQ
uNGPIDMuNikwggFhBgUqhQNkcASCAVYwggFSDEQi0JrRgNC40L/RgtC+0J/RgNC+
IENTUCIgKNCy0LXRgNGB0LjRjyAzLjYpICjQuNGB0L/QvtC70L3QtdC90LjQtSAy
KQxoItCf0YDQvtCz0YDQsNC80LzQvdC+LdCw0L/Qv9Cw0YDQsNGC0L3Ri9C5INC6
0L7QvNC/0LvQtdC60YEgItCu0L3QuNGB0LXRgNGCLdCT0J7QodCiIi4g0JLQtdGA
0YHQuNGPIDIuMSIMT9Ch0LXRgNGC0LjRhNC40LrQsNGCINGB0L7QvtGC0LLQtdGC
0YHRgtCy0LjRjyDihJYg0KHQpC8xMjQtMjczOCDQvtGCIDAxLjA3LjIwMTUMT9Ch
0LXRgNGC0LjRhNC40LrQsNGCINGB0L7QvtGC0LLQtdGC0YHRgtCy0LjRjyDihJYg
0KHQpC8xMjgtMjg3OCDQvtGCIDIwLjA2LjIwMTYwDgYDVR0PAQH/BAQDAgPoMEkG
A1UdJQRCMEAGCCsGAQUFBwMCBg4qhQMDPZ7XNgEGAwQLAQYOKoUDAz2e1zYBBgME
CwIGCSqFAwOBewUMAQYJKoUDA4F7BQwCMCsGA1UdEAQkMCKADzIwMTcwNDE4MTE0
MDA3WoEPMjAxODA2MjgxMzA5MzNaMIIBjwYDVR0jBIIBhjCCAYKAFJ5xDg/atAEo
Xz/iy49lFZcCR4yroYIBZaSCAWEwggFdMRgwFgYJKoZIhvcNAQkCEwlTZXJ2ZXIg
Q0ExIDAeBgkqhkiG9w0BCQEWEXVjX2ZrQHJvc2them5hLnJ1MRwwGgYDVQQIDBM3
NyDQsy4g0JzQvtGB0LrQstCwMRowGAYIKoUDA4EDAQESDDAwNzcxMDU2ODc2MDEY
MBYGBSqFA2QBEg0xMDQ3Nzk3MDE5ODMwMSwwKgYDVQQJDCPRg9C70LjRhtCwINCY
0LvRjNC40L3QutCwLCDQtNC+0LwgNzEVMBMGA1UEBwwM0JzQvtGB0LrQstCwMQsw
CQYDVQQGEwJSVTE4MDYGA1UECgwv0KTQtdC00LXRgNCw0LvRjNC90L7QtSDQutCw
0LfQvdCw0YfQtdC50YHRgtCy0L4xPzA9BgNVBAMMNtCj0KYg0KTQtdC00LXRgNCw
0LvRjNC90L7Qs9C+INC60LDQt9C90LDRh9C10LnRgdGC0LLQsIIBATBeBgNVHR8E
VzBVMCmgJ6AlhiNodHRwOi8vY3JsLnJvc2them5hLnJ1L2NybC9mazAxLmNybDAo
oCagJIYiaHR0cDovL2NybC5mc2ZrLmxvY2FsL2NybC9mazAxLmNybDAdBgNVHQ4E
FgQU4dRjY6JvGfdLp8rHSheWnU5sulwwCAYGKoUDAgIDA0EAo3i8vs16hN1yXepN
mqMSMpZYgBaCo3acEtY/DXGqWZSbmhC293OsjiGdrOnu2Iv2PVh7MpQUpnD4oQgo
l5+B5w==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eOsh0fEPdjBh4lwwQwhvajUfPRA=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pre70JpvHX0kQkSBfit2cNqdoR0=</DigestValue>
      </Reference>
      <Reference URI="/xl/sharedStrings.xml?ContentType=application/vnd.openxmlformats-officedocument.spreadsheetml.sharedStrings+xml">
        <DigestMethod Algorithm="http://www.w3.org/2000/09/xmldsig#sha1"/>
        <DigestValue>aojB/UeNWW9JfJaaIwX9b/KzjqE=</DigestValue>
      </Reference>
      <Reference URI="/xl/styles.xml?ContentType=application/vnd.openxmlformats-officedocument.spreadsheetml.styles+xml">
        <DigestMethod Algorithm="http://www.w3.org/2000/09/xmldsig#sha1"/>
        <DigestValue>S56mW5+vgHA0w7rEJvCbb6TrYmg=</DigestValue>
      </Reference>
      <Reference URI="/xl/theme/theme1.xml?ContentType=application/vnd.openxmlformats-officedocument.theme+xml">
        <DigestMethod Algorithm="http://www.w3.org/2000/09/xmldsig#sha1"/>
        <DigestValue>Nzc1mxFi8F6i2TzQUd5RvLioBRI=</DigestValue>
      </Reference>
      <Reference URI="/xl/workbook.xml?ContentType=application/vnd.openxmlformats-officedocument.spreadsheetml.sheet.main+xml">
        <DigestMethod Algorithm="http://www.w3.org/2000/09/xmldsig#sha1"/>
        <DigestValue>M86o3te+P+oDmJfph+ulfOmcI/Y=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u3UhU/KtnZ6lGhs4yLTczwFW5V8=</DigestValue>
      </Reference>
      <Reference URI="/xl/worksheets/sheet2.xml?ContentType=application/vnd.openxmlformats-officedocument.spreadsheetml.worksheet+xml">
        <DigestMethod Algorithm="http://www.w3.org/2000/09/xmldsig#sha1"/>
        <DigestValue>sCZwVxSWkXwDuvi3DXH+3iWHyDM=</DigestValue>
      </Reference>
      <Reference URI="/xl/worksheets/sheet3.xml?ContentType=application/vnd.openxmlformats-officedocument.spreadsheetml.worksheet+xml">
        <DigestMethod Algorithm="http://www.w3.org/2000/09/xmldsig#sha1"/>
        <DigestValue>yGwo7R1yHCxXoNZEv0RgOzPtwcY=</DigestValue>
      </Reference>
    </Manifest>
    <SignatureProperties>
      <SignatureProperty Id="idSignatureTime" Target="#idPackageSignature">
        <mdssi:SignatureTime>
          <mdssi:Format>YYYY-MM-DDThh:mm:ssTZD</mdssi:Format>
          <mdssi:Value>2018-05-25T07:28:47Z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2018-05-25T07:28:47Z</xd:SigningTime>
          <xd:SigningCertificate>
            <xd:Cert>
              <xd:CertDigest>
                <DigestMethod Algorithm="http://www.w3.org/2000/09/xmldsig#sha1"/>
                <DigestValue>4DltaInONRoWWvQwZ8LnJAf4yzI=</DigestValue>
              </xd:CertDigest>
              <xd:IssuerSerial>
                <X509IssuerName>CN=УЦ Федерального казначейства, O=Федеральное казначейство, C=RU, L=Москва, STREET="улица Ильинка, дом 7", ОГРН=1047797019830, ИНН=007710568760, S=77 г. Москва, E=uc_fk@roskazna.ru, OID.1.2.840.113549.1.9.2=Server CA</X509IssuerName>
                <X509SerialNumber>2215099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2018-05-15T07:59:53Z</cp:lastPrinted>
  <dcterms:created xsi:type="dcterms:W3CDTF">2018-01-17T07:28:52Z</dcterms:created>
  <dcterms:modified xsi:type="dcterms:W3CDTF">2018-05-15T07:59:58Z</dcterms:modified>
</cp:coreProperties>
</file>