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Щеглова\Desktop\уточнение декабрь 2018-2020г\"/>
    </mc:Choice>
  </mc:AlternateContent>
  <xr:revisionPtr revIDLastSave="0" documentId="13_ncr:1_{054B0484-4414-42E7-8D79-3C8F22740AE3}" xr6:coauthVersionLast="40" xr6:coauthVersionMax="40" xr10:uidLastSave="{00000000-0000-0000-0000-000000000000}"/>
  <bookViews>
    <workbookView xWindow="240" yWindow="45" windowWidth="20115" windowHeight="7995" tabRatio="15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9" i="1" l="1"/>
  <c r="C32" i="1"/>
  <c r="C53" i="1"/>
  <c r="C61" i="1"/>
  <c r="C60" i="1" s="1"/>
  <c r="C67" i="1"/>
  <c r="C86" i="1"/>
  <c r="C74" i="1"/>
  <c r="C77" i="1"/>
  <c r="C79" i="1"/>
  <c r="C191" i="1"/>
  <c r="C126" i="1" l="1"/>
  <c r="C121" i="1" l="1"/>
  <c r="C123" i="1"/>
  <c r="C69" i="1" l="1"/>
  <c r="C65" i="1"/>
  <c r="C64" i="1" s="1"/>
  <c r="C63" i="1" l="1"/>
  <c r="C187" i="1"/>
  <c r="C189" i="1"/>
  <c r="C50" i="1"/>
  <c r="C104" i="1" l="1"/>
  <c r="C102" i="1"/>
  <c r="C100" i="1"/>
  <c r="C49" i="1" l="1"/>
  <c r="C185" i="1"/>
  <c r="C184" i="1" s="1"/>
  <c r="C111" i="1"/>
  <c r="C117" i="1"/>
  <c r="C201" i="1"/>
  <c r="C200" i="1" s="1"/>
  <c r="C198" i="1"/>
  <c r="C197" i="1" s="1"/>
  <c r="C196" i="1" s="1"/>
  <c r="C194" i="1"/>
  <c r="C193" i="1" s="1"/>
  <c r="C125" i="1"/>
  <c r="C106" i="1"/>
  <c r="C99" i="1" s="1"/>
  <c r="C97" i="1"/>
  <c r="C96" i="1" s="1"/>
  <c r="C92" i="1"/>
  <c r="C91" i="1" s="1"/>
  <c r="C84" i="1"/>
  <c r="C73" i="1" s="1"/>
  <c r="C89" i="1"/>
  <c r="C58" i="1"/>
  <c r="C57" i="1" s="1"/>
  <c r="C56" i="1" s="1"/>
  <c r="C40" i="1"/>
  <c r="C43" i="1"/>
  <c r="C47" i="1"/>
  <c r="C37" i="1"/>
  <c r="C36" i="1" s="1"/>
  <c r="C34" i="1"/>
  <c r="C24" i="1"/>
  <c r="C23" i="1" s="1"/>
  <c r="C26" i="1"/>
  <c r="C17" i="1"/>
  <c r="C16" i="1" s="1"/>
  <c r="C12" i="1"/>
  <c r="C11" i="1" s="1"/>
  <c r="C108" i="1" l="1"/>
  <c r="C95" i="1" s="1"/>
  <c r="C94" i="1" s="1"/>
  <c r="C22" i="1"/>
  <c r="C42" i="1"/>
  <c r="C39" i="1" s="1"/>
  <c r="C10" i="1" l="1"/>
  <c r="C203" i="1" l="1"/>
</calcChain>
</file>

<file path=xl/sharedStrings.xml><?xml version="1.0" encoding="utf-8"?>
<sst xmlns="http://schemas.openxmlformats.org/spreadsheetml/2006/main" count="308" uniqueCount="283">
  <si>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</si>
  <si>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</si>
  <si>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</si>
  <si>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</si>
  <si>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</si>
  <si>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</si>
  <si>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</si>
  <si>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</si>
  <si>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</si>
  <si>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</si>
  <si>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</si>
  <si>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</si>
  <si>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</si>
  <si>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</si>
  <si>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</si>
  <si>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</si>
  <si>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</si>
  <si>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</si>
  <si>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</si>
  <si>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</si>
  <si>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</si>
  <si>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</si>
  <si>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</si>
  <si>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</si>
  <si>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</si>
  <si>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</si>
  <si>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</si>
  <si>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</si>
  <si>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</si>
  <si>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</si>
  <si>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</si>
  <si>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</si>
  <si>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</si>
  <si>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</si>
  <si>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</si>
  <si>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</si>
  <si>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</si>
  <si>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</si>
  <si>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</si>
  <si>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</si>
  <si>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</si>
  <si>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</si>
  <si>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</si>
  <si>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</si>
  <si>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</si>
  <si>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</si>
  <si>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</si>
  <si>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</si>
  <si>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</si>
  <si>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</si>
  <si>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</si>
  <si>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</si>
  <si>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1 11 05013 10 0000 120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</si>
  <si>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</si>
  <si>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</si>
  <si>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</si>
  <si>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</si>
  <si>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</si>
  <si>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</si>
  <si>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</si>
  <si>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</si>
  <si>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</si>
  <si>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</si>
  <si>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</si>
  <si>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</si>
  <si>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</si>
  <si>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</si>
  <si>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</si>
  <si>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</si>
  <si>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</si>
  <si>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</si>
  <si>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</si>
  <si>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</si>
  <si>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</si>
  <si>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</si>
  <si>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</si>
  <si>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</si>
  <si>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</si>
  <si>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</si>
  <si>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</si>
  <si>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</si>
  <si>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</si>
  <si>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</si>
  <si>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2 02 29999 00 0000 151</t>
  </si>
  <si>
    <t xml:space="preserve">2 02 29999 05 0000 151 </t>
  </si>
  <si>
    <t>2 02 30000 00  0000 151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</si>
  <si>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</si>
  <si>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</si>
  <si>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</si>
  <si>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</si>
  <si>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</si>
  <si>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</si>
  <si>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</si>
  <si>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2 02 40000 00 0000 151</t>
  </si>
  <si>
    <t>2 02 45160 00 0000 151</t>
  </si>
  <si>
    <t>2 02 45160 05 0000 151</t>
  </si>
  <si>
    <t>2 07 00000 00 0000 000</t>
  </si>
  <si>
    <t>2 07 05000 05 0000 180</t>
  </si>
  <si>
    <t>2 07 05030 05 0000 180</t>
  </si>
  <si>
    <t>2 18 00000 00 0000 000</t>
  </si>
  <si>
    <t>2 18 00000 00 0000 151</t>
  </si>
  <si>
    <t>2 18 00000 05 0000 151</t>
  </si>
  <si>
    <t>2 18 60010 05 0000 151</t>
  </si>
  <si>
    <t>2 19 00000 00 0000 000</t>
  </si>
  <si>
    <t>2 19 00000 05 0000 151</t>
  </si>
  <si>
    <t>2 19 60010 05 0000 151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</si>
  <si>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</si>
  <si>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</si>
  <si>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</si>
  <si>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</si>
  <si>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</si>
  <si>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</si>
  <si>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</si>
  <si>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</si>
  <si>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</si>
  <si>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</si>
  <si>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</si>
  <si>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</si>
  <si>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</si>
  <si>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</si>
  <si>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</si>
  <si>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</si>
  <si>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</si>
  <si>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</si>
  <si>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</si>
  <si>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</si>
  <si>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</si>
  <si>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</si>
  <si>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</si>
  <si>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</si>
  <si>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</si>
  <si>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</si>
  <si>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</si>
  <si>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</si>
  <si>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</si>
  <si>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</si>
  <si>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</si>
  <si>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</si>
  <si>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</si>
  <si>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</si>
  <si>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</si>
  <si>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</si>
  <si>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</si>
  <si>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</si>
  <si>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</si>
  <si>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</si>
  <si>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</si>
  <si>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</si>
  <si>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</si>
  <si>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</si>
  <si>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</si>
  <si>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</si>
  <si>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</si>
  <si>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</si>
  <si>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</si>
  <si>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</si>
  <si>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</si>
  <si>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</si>
  <si>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</si>
  <si>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</si>
  <si>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</si>
  <si>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</si>
  <si>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</si>
  <si>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</si>
  <si>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</si>
  <si>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</si>
  <si>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</si>
  <si>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</si>
  <si>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</si>
  <si>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</si>
  <si>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</si>
  <si>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</si>
  <si>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</si>
  <si>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</si>
  <si>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</si>
  <si>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</si>
  <si>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</si>
  <si>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</si>
  <si>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</si>
  <si>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</si>
  <si>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</si>
  <si>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</si>
  <si>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</si>
  <si>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</si>
  <si>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</si>
  <si>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</si>
  <si>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</si>
  <si>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</si>
  <si>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</si>
  <si>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</si>
  <si>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</si>
  <si>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</si>
  <si>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</si>
  <si>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2 02 40014 00 0000 151</t>
  </si>
  <si>
    <t>2 02 40014 05 0000 151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</si>
  <si>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</si>
  <si>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</si>
  <si>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</si>
  <si>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</si>
  <si>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</si>
  <si>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</si>
  <si>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</si>
  <si>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>Сумма на 2018 год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</si>
  <si>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</si>
  <si>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</si>
  <si>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</si>
  <si>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государственной (муниципальной собственности)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</si>
  <si>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</si>
  <si>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</si>
  <si>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</si>
  <si>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</si>
  <si>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</si>
  <si>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</si>
  <si>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</si>
  <si>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</si>
  <si>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</si>
  <si>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</si>
  <si>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</si>
  <si>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</si>
  <si>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>2 02 45147 00 0000 151</t>
  </si>
  <si>
    <t>2 02 45147 05 0000 151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</si>
  <si>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</si>
  <si>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</si>
  <si>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2 02 45148 00 0000 151</t>
  </si>
  <si>
    <t>2 02 45148 05 0000 151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</si>
  <si>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</si>
  <si>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</si>
  <si>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1 14 02052 05 0000 410</t>
  </si>
  <si>
    <t>1 14 06000 00 0000 430</t>
  </si>
  <si>
    <t>1 14 06010 00 0000 430</t>
  </si>
  <si>
    <t>1 14 06013 05 0000 430</t>
  </si>
  <si>
    <t>Доходы от реализации имущества, находящегося в собственности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</si>
  <si>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</si>
  <si>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</si>
  <si>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</si>
  <si>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</si>
  <si>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2 02 35120 00 0000 151</t>
  </si>
  <si>
    <t>2 02 35120 05 0000 151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</si>
  <si>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</si>
  <si>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</si>
  <si>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Поступления доходов в бюджет муниципального района "Советский район"                                                                        Курской области  на 2018 год</t>
  </si>
  <si>
    <t>1 16 33050 05 0000 140</t>
  </si>
  <si>
    <t>1 16 03000 00 0000 140</t>
  </si>
  <si>
    <t xml:space="preserve"> 1 16 03010 01 0000 140</t>
  </si>
  <si>
    <t xml:space="preserve"> 1 16 03030 01 0000 140</t>
  </si>
  <si>
    <t xml:space="preserve"> 1 16 08000 01 0000 140</t>
  </si>
  <si>
    <t xml:space="preserve"> 1 16 08010 01 0000 140</t>
  </si>
  <si>
    <t xml:space="preserve"> 1 16 21000 00 0000 140</t>
  </si>
  <si>
    <t xml:space="preserve"> 1 16 21050 05 0000 140</t>
  </si>
  <si>
    <t xml:space="preserve"> 1 16 28000 01 0000 140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</si>
  <si>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</si>
  <si>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</si>
  <si>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</si>
  <si>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</si>
  <si>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</si>
  <si>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</si>
  <si>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</si>
  <si>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</si>
  <si>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</si>
  <si>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</si>
  <si>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</si>
  <si>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</si>
  <si>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</si>
  <si>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</si>
  <si>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</si>
  <si>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</si>
  <si>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1 14 02052 05 0000 440</t>
  </si>
  <si>
    <t>1 14 02050 05 0000 440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</si>
  <si>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</si>
  <si>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</si>
  <si>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</si>
  <si>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</si>
  <si>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</si>
  <si>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 xml:space="preserve"> 1 13 02000 00 0000 130</t>
  </si>
  <si>
    <t xml:space="preserve"> 1 13 02990 00 0000 130</t>
  </si>
  <si>
    <t xml:space="preserve"> 1 13 02995 05 0000 130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</si>
  <si>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</si>
  <si>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</si>
  <si>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</si>
  <si>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</si>
  <si>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12.12.2018г. №26</t>
  </si>
  <si>
    <t xml:space="preserve"> Собрания Советского района </t>
  </si>
  <si>
    <t xml:space="preserve">к решению Представительного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</si>
</sst>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left" wrapText="1"/>
    </xf>
    <xf numFmtId="0" fontId="3" fillId="0" borderId="1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2" borderId="10" xfId="0" applyFont="1" applyFill="1" applyBorder="1" applyAlignment="1">
      <alignment horizontal="justify" vertical="top" wrapText="1"/>
    </xf>
    <xf numFmtId="0" fontId="3" fillId="2" borderId="9" xfId="0" applyFont="1" applyFill="1" applyBorder="1" applyAlignment="1">
      <alignment horizontal="justify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2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9"/>
  <sheetViews>
    <sheetView tabSelected="1" view="pageBreakPreview" zoomScaleNormal="100" zoomScaleSheetLayoutView="100" workbookViewId="0">
      <selection activeCell="A6" sqref="A6:C6"/>
    </sheetView>
  </sheetViews>
  <sheetFormatPr defaultRowHeight="15" x14ac:dyDescent="0.25"/>
  <cols>
    <col min="1" max="1" width="20.85546875" customWidth="1"/>
    <col min="2" max="2" width="55.28515625" customWidth="1"/>
    <col min="3" max="3" width="18.5703125" customWidth="1"/>
    <col min="7" max="7" width="13.5703125" bestFit="1" customWidth="1"/>
  </cols>
  <sheetData>
    <row r="1" spans="1:7" x14ac:dyDescent="0.25">
      <c r="A1" s="24"/>
      <c r="B1" s="58" t="s">
        <v>192</v>
      </c>
      <c r="C1" s="58"/>
    </row>
    <row r="2" spans="1:7" x14ac:dyDescent="0.25">
      <c r="A2" s="24"/>
      <c r="B2" s="58" t="s">
        <v>282</v>
      </c>
      <c r="C2" s="58"/>
    </row>
    <row r="3" spans="1:7" x14ac:dyDescent="0.25">
      <c r="A3" s="24"/>
      <c r="B3" s="58" t="s">
        <v>281</v>
      </c>
      <c r="C3" s="58"/>
    </row>
    <row r="4" spans="1:7" x14ac:dyDescent="0.25">
      <c r="A4" s="24"/>
      <c r="B4" s="59" t="s">
        <v>280</v>
      </c>
      <c r="C4" s="59"/>
    </row>
    <row r="5" spans="1:7" x14ac:dyDescent="0.25">
      <c r="A5" s="24"/>
      <c r="B5" s="25"/>
      <c r="C5" s="25"/>
    </row>
    <row r="6" spans="1:7" ht="42" customHeight="1" x14ac:dyDescent="0.25">
      <c r="A6" s="60" t="s">
        <v>240</v>
      </c>
      <c r="B6" s="60"/>
      <c r="C6" s="60"/>
    </row>
    <row r="7" spans="1:7" ht="16.5" customHeight="1" x14ac:dyDescent="0.25">
      <c r="A7" s="19"/>
      <c r="B7" s="19"/>
      <c r="C7" s="17" t="s">
        <v>197</v>
      </c>
    </row>
    <row r="8" spans="1:7" ht="30" customHeight="1" x14ac:dyDescent="0.25">
      <c r="A8" s="2" t="s">
        <v>2</v>
      </c>
      <c r="B8" s="1" t="s">
        <v>1</v>
      </c>
      <c r="C8" s="3" t="s">
        <v>202</v>
      </c>
    </row>
    <row r="9" spans="1:7" x14ac:dyDescent="0.25">
      <c r="A9" s="36"/>
      <c r="B9" s="6"/>
      <c r="C9" s="26"/>
    </row>
    <row r="10" spans="1:7" x14ac:dyDescent="0.25">
      <c r="A10" s="32" t="s">
        <v>0</v>
      </c>
      <c r="B10" s="31" t="s">
        <v>20</v>
      </c>
      <c r="C10" s="27">
        <f>C11+C16+C22+C36+C39+C49+C56+C63+C73+C91</f>
        <v>144100379.54999998</v>
      </c>
    </row>
    <row r="11" spans="1:7" x14ac:dyDescent="0.25">
      <c r="A11" s="32" t="s">
        <v>3</v>
      </c>
      <c r="B11" s="31" t="s">
        <v>21</v>
      </c>
      <c r="C11" s="27">
        <f>C12</f>
        <v>110182605</v>
      </c>
      <c r="G11" s="57"/>
    </row>
    <row r="12" spans="1:7" x14ac:dyDescent="0.25">
      <c r="A12" s="32" t="s">
        <v>4</v>
      </c>
      <c r="B12" s="31" t="s">
        <v>22</v>
      </c>
      <c r="C12" s="27">
        <f>C13+C14+C15</f>
        <v>110182605</v>
      </c>
    </row>
    <row r="13" spans="1:7" ht="49.5" thickBot="1" x14ac:dyDescent="0.3">
      <c r="A13" s="33" t="s">
        <v>5</v>
      </c>
      <c r="B13" s="18" t="s">
        <v>23</v>
      </c>
      <c r="C13" s="26">
        <v>107054737</v>
      </c>
    </row>
    <row r="14" spans="1:7" ht="84.75" thickBot="1" x14ac:dyDescent="0.3">
      <c r="A14" s="33" t="s">
        <v>6</v>
      </c>
      <c r="B14" s="7" t="s">
        <v>24</v>
      </c>
      <c r="C14" s="26">
        <v>1455065</v>
      </c>
    </row>
    <row r="15" spans="1:7" ht="36.75" thickBot="1" x14ac:dyDescent="0.3">
      <c r="A15" s="33" t="s">
        <v>7</v>
      </c>
      <c r="B15" s="8" t="s">
        <v>25</v>
      </c>
      <c r="C15" s="26">
        <v>1672803</v>
      </c>
    </row>
    <row r="16" spans="1:7" ht="24.75" thickBot="1" x14ac:dyDescent="0.3">
      <c r="A16" s="34" t="s">
        <v>8</v>
      </c>
      <c r="B16" s="9" t="s">
        <v>26</v>
      </c>
      <c r="C16" s="28">
        <f>C17</f>
        <v>9660022.8200000003</v>
      </c>
    </row>
    <row r="17" spans="1:3" ht="24.75" thickBot="1" x14ac:dyDescent="0.3">
      <c r="A17" s="33" t="s">
        <v>9</v>
      </c>
      <c r="B17" s="8" t="s">
        <v>27</v>
      </c>
      <c r="C17" s="26">
        <f>C18+C19+C20+C21</f>
        <v>9660022.8200000003</v>
      </c>
    </row>
    <row r="18" spans="1:3" ht="48.75" thickBot="1" x14ac:dyDescent="0.3">
      <c r="A18" s="33" t="s">
        <v>10</v>
      </c>
      <c r="B18" s="8" t="s">
        <v>28</v>
      </c>
      <c r="C18" s="26">
        <v>4304161.8899999997</v>
      </c>
    </row>
    <row r="19" spans="1:3" ht="60.75" thickBot="1" x14ac:dyDescent="0.3">
      <c r="A19" s="33" t="s">
        <v>11</v>
      </c>
      <c r="B19" s="8" t="s">
        <v>29</v>
      </c>
      <c r="C19" s="26">
        <v>41452.980000000003</v>
      </c>
    </row>
    <row r="20" spans="1:3" ht="48.75" thickBot="1" x14ac:dyDescent="0.3">
      <c r="A20" s="33" t="s">
        <v>12</v>
      </c>
      <c r="B20" s="8" t="s">
        <v>30</v>
      </c>
      <c r="C20" s="26">
        <v>6278980.0599999996</v>
      </c>
    </row>
    <row r="21" spans="1:3" ht="48.75" thickBot="1" x14ac:dyDescent="0.3">
      <c r="A21" s="33" t="s">
        <v>13</v>
      </c>
      <c r="B21" s="8" t="s">
        <v>31</v>
      </c>
      <c r="C21" s="26">
        <v>-964572.11</v>
      </c>
    </row>
    <row r="22" spans="1:3" ht="15.75" thickBot="1" x14ac:dyDescent="0.3">
      <c r="A22" s="35" t="s">
        <v>14</v>
      </c>
      <c r="B22" s="16" t="s">
        <v>32</v>
      </c>
      <c r="C22" s="28">
        <f>C23+C29+C32+C34</f>
        <v>4235740.63</v>
      </c>
    </row>
    <row r="23" spans="1:3" ht="24.75" thickBot="1" x14ac:dyDescent="0.3">
      <c r="A23" s="33" t="s">
        <v>15</v>
      </c>
      <c r="B23" s="8" t="s">
        <v>33</v>
      </c>
      <c r="C23" s="26">
        <f>C24+C26+C28</f>
        <v>62584.69</v>
      </c>
    </row>
    <row r="24" spans="1:3" ht="24.75" thickBot="1" x14ac:dyDescent="0.3">
      <c r="A24" s="33" t="s">
        <v>16</v>
      </c>
      <c r="B24" s="8" t="s">
        <v>34</v>
      </c>
      <c r="C24" s="26">
        <f>C25</f>
        <v>46108.93</v>
      </c>
    </row>
    <row r="25" spans="1:3" ht="24.75" thickBot="1" x14ac:dyDescent="0.3">
      <c r="A25" s="33" t="s">
        <v>17</v>
      </c>
      <c r="B25" s="8" t="s">
        <v>34</v>
      </c>
      <c r="C25" s="26">
        <v>46108.93</v>
      </c>
    </row>
    <row r="26" spans="1:3" ht="24.75" thickBot="1" x14ac:dyDescent="0.3">
      <c r="A26" s="33" t="s">
        <v>18</v>
      </c>
      <c r="B26" s="8" t="s">
        <v>35</v>
      </c>
      <c r="C26" s="26">
        <f>C27</f>
        <v>16472.23</v>
      </c>
    </row>
    <row r="27" spans="1:3" ht="48" x14ac:dyDescent="0.25">
      <c r="A27" s="33" t="s">
        <v>19</v>
      </c>
      <c r="B27" s="44" t="s">
        <v>36</v>
      </c>
      <c r="C27" s="26">
        <v>16472.23</v>
      </c>
    </row>
    <row r="28" spans="1:3" ht="23.25" x14ac:dyDescent="0.25">
      <c r="A28" s="52" t="s">
        <v>279</v>
      </c>
      <c r="B28" s="51" t="s">
        <v>278</v>
      </c>
      <c r="C28" s="38">
        <v>3.53</v>
      </c>
    </row>
    <row r="29" spans="1:3" ht="15.75" thickBot="1" x14ac:dyDescent="0.3">
      <c r="A29" s="23" t="s">
        <v>37</v>
      </c>
      <c r="B29" s="8" t="s">
        <v>106</v>
      </c>
      <c r="C29" s="26">
        <f>C30+C31</f>
        <v>3408806.09</v>
      </c>
    </row>
    <row r="30" spans="1:3" x14ac:dyDescent="0.25">
      <c r="A30" s="42" t="s">
        <v>38</v>
      </c>
      <c r="B30" s="44" t="s">
        <v>106</v>
      </c>
      <c r="C30" s="26">
        <v>3408803.8399999999</v>
      </c>
    </row>
    <row r="31" spans="1:3" ht="24.75" x14ac:dyDescent="0.25">
      <c r="A31" s="55" t="s">
        <v>277</v>
      </c>
      <c r="B31" s="48" t="s">
        <v>276</v>
      </c>
      <c r="C31" s="38">
        <v>2.25</v>
      </c>
    </row>
    <row r="32" spans="1:3" ht="15.75" thickBot="1" x14ac:dyDescent="0.3">
      <c r="A32" s="23" t="s">
        <v>39</v>
      </c>
      <c r="B32" s="8" t="s">
        <v>107</v>
      </c>
      <c r="C32" s="26">
        <f>C33</f>
        <v>706841.1</v>
      </c>
    </row>
    <row r="33" spans="1:3" ht="15.75" thickBot="1" x14ac:dyDescent="0.3">
      <c r="A33" s="23" t="s">
        <v>40</v>
      </c>
      <c r="B33" s="8" t="s">
        <v>107</v>
      </c>
      <c r="C33" s="26">
        <v>706841.1</v>
      </c>
    </row>
    <row r="34" spans="1:3" ht="24.75" thickBot="1" x14ac:dyDescent="0.3">
      <c r="A34" s="23" t="s">
        <v>41</v>
      </c>
      <c r="B34" s="8" t="s">
        <v>108</v>
      </c>
      <c r="C34" s="26">
        <f>C35</f>
        <v>57508.75</v>
      </c>
    </row>
    <row r="35" spans="1:3" ht="24.75" thickBot="1" x14ac:dyDescent="0.3">
      <c r="A35" s="23" t="s">
        <v>42</v>
      </c>
      <c r="B35" s="8" t="s">
        <v>109</v>
      </c>
      <c r="C35" s="26">
        <v>57508.75</v>
      </c>
    </row>
    <row r="36" spans="1:3" ht="15.75" thickBot="1" x14ac:dyDescent="0.3">
      <c r="A36" s="21" t="s">
        <v>43</v>
      </c>
      <c r="B36" s="9" t="s">
        <v>110</v>
      </c>
      <c r="C36" s="28">
        <f>C37</f>
        <v>1111536.51</v>
      </c>
    </row>
    <row r="37" spans="1:3" ht="24.75" thickBot="1" x14ac:dyDescent="0.3">
      <c r="A37" s="23" t="s">
        <v>44</v>
      </c>
      <c r="B37" s="8" t="s">
        <v>111</v>
      </c>
      <c r="C37" s="38">
        <f>C38</f>
        <v>1111536.51</v>
      </c>
    </row>
    <row r="38" spans="1:3" ht="36.75" thickBot="1" x14ac:dyDescent="0.3">
      <c r="A38" s="23" t="s">
        <v>45</v>
      </c>
      <c r="B38" s="56" t="s">
        <v>112</v>
      </c>
      <c r="C38" s="38">
        <v>1111536.51</v>
      </c>
    </row>
    <row r="39" spans="1:3" ht="24.75" thickBot="1" x14ac:dyDescent="0.3">
      <c r="A39" s="21" t="s">
        <v>46</v>
      </c>
      <c r="B39" s="9" t="s">
        <v>113</v>
      </c>
      <c r="C39" s="28">
        <f>C40+C42</f>
        <v>8214201.0200000005</v>
      </c>
    </row>
    <row r="40" spans="1:3" ht="24.75" thickBot="1" x14ac:dyDescent="0.3">
      <c r="A40" s="23" t="s">
        <v>47</v>
      </c>
      <c r="B40" s="8" t="s">
        <v>114</v>
      </c>
      <c r="C40" s="26">
        <f>C41</f>
        <v>2078.44</v>
      </c>
    </row>
    <row r="41" spans="1:3" ht="24.75" thickBot="1" x14ac:dyDescent="0.3">
      <c r="A41" s="22" t="s">
        <v>48</v>
      </c>
      <c r="B41" s="8" t="s">
        <v>115</v>
      </c>
      <c r="C41" s="26">
        <v>2078.44</v>
      </c>
    </row>
    <row r="42" spans="1:3" ht="60.75" thickBot="1" x14ac:dyDescent="0.3">
      <c r="A42" s="13" t="s">
        <v>49</v>
      </c>
      <c r="B42" s="8" t="s">
        <v>116</v>
      </c>
      <c r="C42" s="26">
        <f>C43+C47</f>
        <v>8212122.5800000001</v>
      </c>
    </row>
    <row r="43" spans="1:3" ht="48.75" thickBot="1" x14ac:dyDescent="0.3">
      <c r="A43" s="13" t="s">
        <v>50</v>
      </c>
      <c r="B43" s="8" t="s">
        <v>117</v>
      </c>
      <c r="C43" s="26">
        <f>C44+C45+C46</f>
        <v>7823149.1200000001</v>
      </c>
    </row>
    <row r="44" spans="1:3" ht="60.75" thickBot="1" x14ac:dyDescent="0.3">
      <c r="A44" s="13" t="s">
        <v>51</v>
      </c>
      <c r="B44" s="8" t="s">
        <v>118</v>
      </c>
      <c r="C44" s="26">
        <v>7530549.54</v>
      </c>
    </row>
    <row r="45" spans="1:3" ht="60.75" thickBot="1" x14ac:dyDescent="0.3">
      <c r="A45" s="13" t="s">
        <v>52</v>
      </c>
      <c r="B45" s="8" t="s">
        <v>119</v>
      </c>
      <c r="C45" s="26">
        <v>0</v>
      </c>
    </row>
    <row r="46" spans="1:3" ht="60.75" thickBot="1" x14ac:dyDescent="0.3">
      <c r="A46" s="13" t="s">
        <v>53</v>
      </c>
      <c r="B46" s="8" t="s">
        <v>120</v>
      </c>
      <c r="C46" s="26">
        <v>292599.58</v>
      </c>
    </row>
    <row r="47" spans="1:3" ht="60.75" thickBot="1" x14ac:dyDescent="0.3">
      <c r="A47" s="13" t="s">
        <v>54</v>
      </c>
      <c r="B47" s="8" t="s">
        <v>121</v>
      </c>
      <c r="C47" s="26">
        <f>C48</f>
        <v>388973.46</v>
      </c>
    </row>
    <row r="48" spans="1:3" ht="48.75" thickBot="1" x14ac:dyDescent="0.3">
      <c r="A48" s="13" t="s">
        <v>55</v>
      </c>
      <c r="B48" s="8" t="s">
        <v>122</v>
      </c>
      <c r="C48" s="26">
        <v>388973.46</v>
      </c>
    </row>
    <row r="49" spans="1:3" ht="15.75" thickBot="1" x14ac:dyDescent="0.3">
      <c r="A49" s="14" t="s">
        <v>56</v>
      </c>
      <c r="B49" s="9" t="s">
        <v>123</v>
      </c>
      <c r="C49" s="28">
        <f>C50</f>
        <v>96821</v>
      </c>
    </row>
    <row r="50" spans="1:3" ht="15.75" thickBot="1" x14ac:dyDescent="0.3">
      <c r="A50" s="13" t="s">
        <v>57</v>
      </c>
      <c r="B50" s="8" t="s">
        <v>124</v>
      </c>
      <c r="C50" s="26">
        <f>C51+C52+C54+C55</f>
        <v>96821</v>
      </c>
    </row>
    <row r="51" spans="1:3" ht="24.75" thickBot="1" x14ac:dyDescent="0.3">
      <c r="A51" s="13" t="s">
        <v>58</v>
      </c>
      <c r="B51" s="8" t="s">
        <v>125</v>
      </c>
      <c r="C51" s="26">
        <v>19390</v>
      </c>
    </row>
    <row r="52" spans="1:3" ht="15.75" thickBot="1" x14ac:dyDescent="0.3">
      <c r="A52" s="13" t="s">
        <v>59</v>
      </c>
      <c r="B52" s="8" t="s">
        <v>126</v>
      </c>
      <c r="C52" s="26">
        <v>69191</v>
      </c>
    </row>
    <row r="53" spans="1:3" ht="15.75" thickBot="1" x14ac:dyDescent="0.3">
      <c r="A53" s="13" t="s">
        <v>60</v>
      </c>
      <c r="B53" s="7" t="s">
        <v>127</v>
      </c>
      <c r="C53" s="26">
        <f>C54+C55</f>
        <v>8240</v>
      </c>
    </row>
    <row r="54" spans="1:3" ht="15.75" thickBot="1" x14ac:dyDescent="0.3">
      <c r="A54" s="53" t="s">
        <v>215</v>
      </c>
      <c r="B54" s="54" t="s">
        <v>216</v>
      </c>
      <c r="C54" s="38">
        <v>7068</v>
      </c>
    </row>
    <row r="55" spans="1:3" ht="15.75" thickBot="1" x14ac:dyDescent="0.3">
      <c r="A55" s="53" t="s">
        <v>217</v>
      </c>
      <c r="B55" s="45" t="s">
        <v>218</v>
      </c>
      <c r="C55" s="38">
        <v>1172</v>
      </c>
    </row>
    <row r="56" spans="1:3" ht="24.75" thickBot="1" x14ac:dyDescent="0.3">
      <c r="A56" s="14" t="s">
        <v>61</v>
      </c>
      <c r="B56" s="9" t="s">
        <v>128</v>
      </c>
      <c r="C56" s="28">
        <f>C57+C60</f>
        <v>9284129.7799999993</v>
      </c>
    </row>
    <row r="57" spans="1:3" ht="15.75" thickBot="1" x14ac:dyDescent="0.3">
      <c r="A57" s="13" t="s">
        <v>62</v>
      </c>
      <c r="B57" s="8" t="s">
        <v>129</v>
      </c>
      <c r="C57" s="26">
        <f>C58</f>
        <v>9061457.3300000001</v>
      </c>
    </row>
    <row r="58" spans="1:3" ht="15.75" thickBot="1" x14ac:dyDescent="0.3">
      <c r="A58" s="13" t="s">
        <v>63</v>
      </c>
      <c r="B58" s="8" t="s">
        <v>130</v>
      </c>
      <c r="C58" s="26">
        <f>C59</f>
        <v>9061457.3300000001</v>
      </c>
    </row>
    <row r="59" spans="1:3" ht="24.75" thickBot="1" x14ac:dyDescent="0.3">
      <c r="A59" s="13" t="s">
        <v>64</v>
      </c>
      <c r="B59" s="8" t="s">
        <v>131</v>
      </c>
      <c r="C59" s="26">
        <v>9061457.3300000001</v>
      </c>
    </row>
    <row r="60" spans="1:3" ht="15.75" thickBot="1" x14ac:dyDescent="0.3">
      <c r="A60" s="46" t="s">
        <v>273</v>
      </c>
      <c r="B60" s="49" t="s">
        <v>270</v>
      </c>
      <c r="C60" s="38">
        <f>C61</f>
        <v>222672.45</v>
      </c>
    </row>
    <row r="61" spans="1:3" x14ac:dyDescent="0.25">
      <c r="A61" s="46" t="s">
        <v>274</v>
      </c>
      <c r="B61" s="49" t="s">
        <v>271</v>
      </c>
      <c r="C61" s="38">
        <f>C62</f>
        <v>222672.45</v>
      </c>
    </row>
    <row r="62" spans="1:3" ht="24.75" x14ac:dyDescent="0.25">
      <c r="A62" s="46" t="s">
        <v>275</v>
      </c>
      <c r="B62" s="48" t="s">
        <v>272</v>
      </c>
      <c r="C62" s="88">
        <v>222672.45</v>
      </c>
    </row>
    <row r="63" spans="1:3" x14ac:dyDescent="0.25">
      <c r="A63" s="14" t="s">
        <v>65</v>
      </c>
      <c r="B63" s="43" t="s">
        <v>132</v>
      </c>
      <c r="C63" s="28">
        <f>C64+C69</f>
        <v>126016.62</v>
      </c>
    </row>
    <row r="64" spans="1:3" ht="60.75" x14ac:dyDescent="0.25">
      <c r="A64" s="14" t="s">
        <v>269</v>
      </c>
      <c r="B64" s="48" t="s">
        <v>268</v>
      </c>
      <c r="C64" s="38">
        <f>C65+C67</f>
        <v>69147</v>
      </c>
    </row>
    <row r="65" spans="1:7" ht="24.75" thickBot="1" x14ac:dyDescent="0.3">
      <c r="A65" s="13" t="s">
        <v>263</v>
      </c>
      <c r="B65" s="40" t="s">
        <v>231</v>
      </c>
      <c r="C65" s="38">
        <f>C66</f>
        <v>61920</v>
      </c>
    </row>
    <row r="66" spans="1:7" ht="60" x14ac:dyDescent="0.25">
      <c r="A66" s="13" t="s">
        <v>227</v>
      </c>
      <c r="B66" s="44" t="s">
        <v>232</v>
      </c>
      <c r="C66" s="38">
        <v>61920</v>
      </c>
    </row>
    <row r="67" spans="1:7" ht="60.75" x14ac:dyDescent="0.25">
      <c r="A67" s="13" t="s">
        <v>267</v>
      </c>
      <c r="B67" s="48" t="s">
        <v>264</v>
      </c>
      <c r="C67" s="88">
        <f>C68</f>
        <v>7227</v>
      </c>
    </row>
    <row r="68" spans="1:7" ht="60.75" x14ac:dyDescent="0.25">
      <c r="A68" s="13" t="s">
        <v>266</v>
      </c>
      <c r="B68" s="48" t="s">
        <v>265</v>
      </c>
      <c r="C68" s="88">
        <v>7227</v>
      </c>
    </row>
    <row r="69" spans="1:7" ht="24.75" thickBot="1" x14ac:dyDescent="0.3">
      <c r="A69" s="13" t="s">
        <v>228</v>
      </c>
      <c r="B69" s="40" t="s">
        <v>233</v>
      </c>
      <c r="C69" s="38">
        <f>C70</f>
        <v>56869.62</v>
      </c>
    </row>
    <row r="70" spans="1:7" ht="24.75" thickBot="1" x14ac:dyDescent="0.3">
      <c r="A70" s="13" t="s">
        <v>229</v>
      </c>
      <c r="B70" s="40" t="s">
        <v>234</v>
      </c>
      <c r="C70" s="38">
        <v>56869.62</v>
      </c>
    </row>
    <row r="71" spans="1:7" ht="48" x14ac:dyDescent="0.25">
      <c r="A71" s="13" t="s">
        <v>230</v>
      </c>
      <c r="B71" s="44" t="s">
        <v>235</v>
      </c>
      <c r="C71" s="38">
        <v>17340.54</v>
      </c>
    </row>
    <row r="72" spans="1:7" ht="36.75" x14ac:dyDescent="0.25">
      <c r="A72" s="53" t="s">
        <v>262</v>
      </c>
      <c r="B72" s="89" t="s">
        <v>261</v>
      </c>
      <c r="C72" s="38">
        <v>39529.08</v>
      </c>
    </row>
    <row r="73" spans="1:7" ht="15.75" thickBot="1" x14ac:dyDescent="0.3">
      <c r="A73" s="14" t="s">
        <v>66</v>
      </c>
      <c r="B73" s="9" t="s">
        <v>133</v>
      </c>
      <c r="C73" s="28">
        <f>C74+C77+C80+C81+C84+C86+C88+C89</f>
        <v>1189276.17</v>
      </c>
      <c r="G73" s="57"/>
    </row>
    <row r="74" spans="1:7" ht="25.5" thickBot="1" x14ac:dyDescent="0.3">
      <c r="A74" s="46" t="s">
        <v>242</v>
      </c>
      <c r="B74" s="47" t="s">
        <v>250</v>
      </c>
      <c r="C74" s="38">
        <f>C75+C76</f>
        <v>175</v>
      </c>
    </row>
    <row r="75" spans="1:7" ht="61.5" thickBot="1" x14ac:dyDescent="0.3">
      <c r="A75" s="46" t="s">
        <v>243</v>
      </c>
      <c r="B75" s="47" t="s">
        <v>251</v>
      </c>
      <c r="C75" s="38">
        <v>375</v>
      </c>
    </row>
    <row r="76" spans="1:7" ht="37.5" thickBot="1" x14ac:dyDescent="0.3">
      <c r="A76" s="46" t="s">
        <v>244</v>
      </c>
      <c r="B76" s="47" t="s">
        <v>252</v>
      </c>
      <c r="C76" s="38">
        <v>-200</v>
      </c>
    </row>
    <row r="77" spans="1:7" ht="49.5" thickBot="1" x14ac:dyDescent="0.3">
      <c r="A77" s="46" t="s">
        <v>245</v>
      </c>
      <c r="B77" s="47" t="s">
        <v>253</v>
      </c>
      <c r="C77" s="38">
        <f>C78</f>
        <v>122500</v>
      </c>
    </row>
    <row r="78" spans="1:7" ht="37.5" thickBot="1" x14ac:dyDescent="0.3">
      <c r="A78" s="46" t="s">
        <v>246</v>
      </c>
      <c r="B78" s="47" t="s">
        <v>254</v>
      </c>
      <c r="C78" s="38">
        <v>122500</v>
      </c>
    </row>
    <row r="79" spans="1:7" ht="37.5" thickBot="1" x14ac:dyDescent="0.3">
      <c r="A79" s="46" t="s">
        <v>247</v>
      </c>
      <c r="B79" s="49" t="s">
        <v>255</v>
      </c>
      <c r="C79" s="38">
        <f>C80</f>
        <v>88344.04</v>
      </c>
    </row>
    <row r="80" spans="1:7" ht="36.75" x14ac:dyDescent="0.25">
      <c r="A80" s="46" t="s">
        <v>248</v>
      </c>
      <c r="B80" s="49" t="s">
        <v>256</v>
      </c>
      <c r="C80" s="38">
        <v>88344.04</v>
      </c>
    </row>
    <row r="81" spans="1:3" ht="36.75" x14ac:dyDescent="0.25">
      <c r="A81" s="46" t="s">
        <v>249</v>
      </c>
      <c r="B81" s="50" t="s">
        <v>257</v>
      </c>
      <c r="C81" s="88">
        <v>37000</v>
      </c>
    </row>
    <row r="82" spans="1:3" ht="72.75" thickBot="1" x14ac:dyDescent="0.3">
      <c r="A82" s="13" t="s">
        <v>67</v>
      </c>
      <c r="B82" s="8" t="s">
        <v>134</v>
      </c>
      <c r="C82" s="26">
        <v>0</v>
      </c>
    </row>
    <row r="83" spans="1:3" ht="24.75" thickBot="1" x14ac:dyDescent="0.3">
      <c r="A83" s="13" t="s">
        <v>68</v>
      </c>
      <c r="B83" s="8" t="s">
        <v>135</v>
      </c>
      <c r="C83" s="26">
        <v>0</v>
      </c>
    </row>
    <row r="84" spans="1:3" ht="24.75" thickBot="1" x14ac:dyDescent="0.3">
      <c r="A84" s="13" t="s">
        <v>69</v>
      </c>
      <c r="B84" s="8" t="s">
        <v>136</v>
      </c>
      <c r="C84" s="26">
        <f>C85</f>
        <v>375000</v>
      </c>
    </row>
    <row r="85" spans="1:3" ht="24" x14ac:dyDescent="0.25">
      <c r="A85" s="13" t="s">
        <v>70</v>
      </c>
      <c r="B85" s="44" t="s">
        <v>137</v>
      </c>
      <c r="C85" s="26">
        <v>375000</v>
      </c>
    </row>
    <row r="86" spans="1:3" ht="36.75" x14ac:dyDescent="0.25">
      <c r="A86" s="53" t="s">
        <v>260</v>
      </c>
      <c r="B86" s="89" t="s">
        <v>259</v>
      </c>
      <c r="C86" s="38">
        <f>C87</f>
        <v>3000</v>
      </c>
    </row>
    <row r="87" spans="1:3" ht="47.25" customHeight="1" x14ac:dyDescent="0.25">
      <c r="A87" s="53" t="s">
        <v>241</v>
      </c>
      <c r="B87" s="89" t="s">
        <v>258</v>
      </c>
      <c r="C87" s="38">
        <v>3000</v>
      </c>
    </row>
    <row r="88" spans="1:3" ht="48.75" thickBot="1" x14ac:dyDescent="0.3">
      <c r="A88" s="13" t="s">
        <v>71</v>
      </c>
      <c r="B88" s="8" t="s">
        <v>138</v>
      </c>
      <c r="C88" s="26">
        <v>113500</v>
      </c>
    </row>
    <row r="89" spans="1:3" ht="24.75" thickBot="1" x14ac:dyDescent="0.3">
      <c r="A89" s="13" t="s">
        <v>72</v>
      </c>
      <c r="B89" s="8" t="s">
        <v>139</v>
      </c>
      <c r="C89" s="26">
        <f>C90</f>
        <v>449757.13</v>
      </c>
    </row>
    <row r="90" spans="1:3" ht="24.75" thickBot="1" x14ac:dyDescent="0.3">
      <c r="A90" s="13" t="s">
        <v>73</v>
      </c>
      <c r="B90" s="8" t="s">
        <v>140</v>
      </c>
      <c r="C90" s="26">
        <v>449757.13</v>
      </c>
    </row>
    <row r="91" spans="1:3" ht="15.75" thickBot="1" x14ac:dyDescent="0.3">
      <c r="A91" s="14" t="s">
        <v>74</v>
      </c>
      <c r="B91" s="9" t="s">
        <v>141</v>
      </c>
      <c r="C91" s="28">
        <f>C92</f>
        <v>30</v>
      </c>
    </row>
    <row r="92" spans="1:3" ht="15.75" thickBot="1" x14ac:dyDescent="0.3">
      <c r="A92" s="13" t="s">
        <v>75</v>
      </c>
      <c r="B92" s="8" t="s">
        <v>141</v>
      </c>
      <c r="C92" s="38">
        <f>C93</f>
        <v>30</v>
      </c>
    </row>
    <row r="93" spans="1:3" ht="15.75" thickBot="1" x14ac:dyDescent="0.3">
      <c r="A93" s="13" t="s">
        <v>76</v>
      </c>
      <c r="B93" s="8" t="s">
        <v>142</v>
      </c>
      <c r="C93" s="38">
        <v>30</v>
      </c>
    </row>
    <row r="94" spans="1:3" ht="15.75" thickBot="1" x14ac:dyDescent="0.3">
      <c r="A94" s="14" t="s">
        <v>77</v>
      </c>
      <c r="B94" s="9" t="s">
        <v>143</v>
      </c>
      <c r="C94" s="28">
        <f>C95+C193+C196+C200</f>
        <v>240840321.05000001</v>
      </c>
    </row>
    <row r="95" spans="1:3" ht="24.75" thickBot="1" x14ac:dyDescent="0.3">
      <c r="A95" s="14" t="s">
        <v>78</v>
      </c>
      <c r="B95" s="9" t="s">
        <v>144</v>
      </c>
      <c r="C95" s="28">
        <f>C96+C99+C108+C184</f>
        <v>240086096</v>
      </c>
    </row>
    <row r="96" spans="1:3" ht="15.75" thickBot="1" x14ac:dyDescent="0.3">
      <c r="A96" s="14" t="s">
        <v>79</v>
      </c>
      <c r="B96" s="9" t="s">
        <v>145</v>
      </c>
      <c r="C96" s="28">
        <f>C97</f>
        <v>2033210</v>
      </c>
    </row>
    <row r="97" spans="1:3" ht="15.75" thickBot="1" x14ac:dyDescent="0.3">
      <c r="A97" s="13" t="s">
        <v>80</v>
      </c>
      <c r="B97" s="9" t="s">
        <v>146</v>
      </c>
      <c r="C97" s="38">
        <f>C98</f>
        <v>2033210</v>
      </c>
    </row>
    <row r="98" spans="1:3" ht="24.75" thickBot="1" x14ac:dyDescent="0.3">
      <c r="A98" s="13" t="s">
        <v>81</v>
      </c>
      <c r="B98" s="8" t="s">
        <v>147</v>
      </c>
      <c r="C98" s="38">
        <v>2033210</v>
      </c>
    </row>
    <row r="99" spans="1:3" ht="24.75" thickBot="1" x14ac:dyDescent="0.3">
      <c r="A99" s="14" t="s">
        <v>82</v>
      </c>
      <c r="B99" s="9" t="s">
        <v>148</v>
      </c>
      <c r="C99" s="28">
        <f>C100+C102+C104+C106</f>
        <v>10868054</v>
      </c>
    </row>
    <row r="100" spans="1:3" ht="24.75" thickBot="1" x14ac:dyDescent="0.3">
      <c r="A100" s="13" t="s">
        <v>203</v>
      </c>
      <c r="B100" s="37" t="s">
        <v>206</v>
      </c>
      <c r="C100" s="26">
        <f>C101</f>
        <v>8603494</v>
      </c>
    </row>
    <row r="101" spans="1:3" ht="24.75" thickBot="1" x14ac:dyDescent="0.3">
      <c r="A101" s="13" t="s">
        <v>204</v>
      </c>
      <c r="B101" s="37" t="s">
        <v>205</v>
      </c>
      <c r="C101" s="26">
        <v>8603494</v>
      </c>
    </row>
    <row r="102" spans="1:3" ht="36.75" thickBot="1" x14ac:dyDescent="0.3">
      <c r="A102" s="13" t="s">
        <v>207</v>
      </c>
      <c r="B102" s="37" t="s">
        <v>209</v>
      </c>
      <c r="C102" s="26">
        <f>C103</f>
        <v>980325</v>
      </c>
    </row>
    <row r="103" spans="1:3" ht="36.75" thickBot="1" x14ac:dyDescent="0.3">
      <c r="A103" s="13" t="s">
        <v>208</v>
      </c>
      <c r="B103" s="37" t="s">
        <v>210</v>
      </c>
      <c r="C103" s="26">
        <v>980325</v>
      </c>
    </row>
    <row r="104" spans="1:3" ht="24.75" thickBot="1" x14ac:dyDescent="0.3">
      <c r="A104" s="13" t="s">
        <v>211</v>
      </c>
      <c r="B104" s="37" t="s">
        <v>213</v>
      </c>
      <c r="C104" s="26">
        <f>C105</f>
        <v>304487</v>
      </c>
    </row>
    <row r="105" spans="1:3" ht="26.25" customHeight="1" thickBot="1" x14ac:dyDescent="0.3">
      <c r="A105" s="13" t="s">
        <v>212</v>
      </c>
      <c r="B105" s="37" t="s">
        <v>214</v>
      </c>
      <c r="C105" s="26">
        <v>304487</v>
      </c>
    </row>
    <row r="106" spans="1:3" ht="15.75" thickBot="1" x14ac:dyDescent="0.3">
      <c r="A106" s="13" t="s">
        <v>83</v>
      </c>
      <c r="B106" s="8" t="s">
        <v>149</v>
      </c>
      <c r="C106" s="26">
        <f>C107</f>
        <v>979748</v>
      </c>
    </row>
    <row r="107" spans="1:3" ht="15.75" thickBot="1" x14ac:dyDescent="0.3">
      <c r="A107" s="15" t="s">
        <v>84</v>
      </c>
      <c r="B107" s="10" t="s">
        <v>150</v>
      </c>
      <c r="C107" s="26">
        <v>979748</v>
      </c>
    </row>
    <row r="108" spans="1:3" x14ac:dyDescent="0.25">
      <c r="A108" s="73" t="s">
        <v>85</v>
      </c>
      <c r="B108" s="82" t="s">
        <v>151</v>
      </c>
      <c r="C108" s="76">
        <f>C111+C117+C121+C123+C125</f>
        <v>226984950</v>
      </c>
    </row>
    <row r="109" spans="1:3" x14ac:dyDescent="0.25">
      <c r="A109" s="74"/>
      <c r="B109" s="83"/>
      <c r="C109" s="77"/>
    </row>
    <row r="110" spans="1:3" ht="0.75" customHeight="1" thickBot="1" x14ac:dyDescent="0.3">
      <c r="A110" s="75"/>
      <c r="B110" s="84"/>
      <c r="C110" s="78"/>
    </row>
    <row r="111" spans="1:3" x14ac:dyDescent="0.25">
      <c r="A111" s="70" t="s">
        <v>86</v>
      </c>
      <c r="B111" s="67" t="s">
        <v>152</v>
      </c>
      <c r="C111" s="79">
        <f>C114</f>
        <v>96332</v>
      </c>
    </row>
    <row r="112" spans="1:3" x14ac:dyDescent="0.25">
      <c r="A112" s="71"/>
      <c r="B112" s="68"/>
      <c r="C112" s="80"/>
    </row>
    <row r="113" spans="1:3" ht="17.25" customHeight="1" thickBot="1" x14ac:dyDescent="0.3">
      <c r="A113" s="72"/>
      <c r="B113" s="69"/>
      <c r="C113" s="81"/>
    </row>
    <row r="114" spans="1:3" x14ac:dyDescent="0.25">
      <c r="A114" s="70" t="s">
        <v>87</v>
      </c>
      <c r="B114" s="67" t="s">
        <v>153</v>
      </c>
      <c r="C114" s="79">
        <v>96332</v>
      </c>
    </row>
    <row r="115" spans="1:3" x14ac:dyDescent="0.25">
      <c r="A115" s="71"/>
      <c r="B115" s="68"/>
      <c r="C115" s="80"/>
    </row>
    <row r="116" spans="1:3" ht="15.75" thickBot="1" x14ac:dyDescent="0.3">
      <c r="A116" s="72"/>
      <c r="B116" s="69"/>
      <c r="C116" s="81"/>
    </row>
    <row r="117" spans="1:3" x14ac:dyDescent="0.25">
      <c r="A117" s="61" t="s">
        <v>88</v>
      </c>
      <c r="B117" s="64" t="s">
        <v>154</v>
      </c>
      <c r="C117" s="79">
        <f>C120</f>
        <v>3920860</v>
      </c>
    </row>
    <row r="118" spans="1:3" x14ac:dyDescent="0.25">
      <c r="A118" s="62"/>
      <c r="B118" s="65"/>
      <c r="C118" s="80"/>
    </row>
    <row r="119" spans="1:3" ht="15.75" thickBot="1" x14ac:dyDescent="0.3">
      <c r="A119" s="63"/>
      <c r="B119" s="66"/>
      <c r="C119" s="81"/>
    </row>
    <row r="120" spans="1:3" ht="41.25" customHeight="1" thickBot="1" x14ac:dyDescent="0.3">
      <c r="A120" s="23" t="s">
        <v>89</v>
      </c>
      <c r="B120" s="11" t="s">
        <v>155</v>
      </c>
      <c r="C120" s="38">
        <v>3920860</v>
      </c>
    </row>
    <row r="121" spans="1:3" ht="41.25" customHeight="1" thickBot="1" x14ac:dyDescent="0.3">
      <c r="A121" s="41" t="s">
        <v>236</v>
      </c>
      <c r="B121" s="11" t="s">
        <v>238</v>
      </c>
      <c r="C121" s="38">
        <f>C122</f>
        <v>56200</v>
      </c>
    </row>
    <row r="122" spans="1:3" ht="41.25" customHeight="1" thickBot="1" x14ac:dyDescent="0.3">
      <c r="A122" s="41" t="s">
        <v>237</v>
      </c>
      <c r="B122" s="11" t="s">
        <v>239</v>
      </c>
      <c r="C122" s="38">
        <v>56200</v>
      </c>
    </row>
    <row r="123" spans="1:3" ht="15.75" thickBot="1" x14ac:dyDescent="0.3">
      <c r="A123" s="29" t="s">
        <v>198</v>
      </c>
      <c r="B123" s="12" t="s">
        <v>200</v>
      </c>
      <c r="C123" s="38">
        <f>C124</f>
        <v>1849058</v>
      </c>
    </row>
    <row r="124" spans="1:3" ht="15.75" thickBot="1" x14ac:dyDescent="0.3">
      <c r="A124" s="30" t="s">
        <v>199</v>
      </c>
      <c r="B124" s="11" t="s">
        <v>201</v>
      </c>
      <c r="C124" s="38">
        <v>1849058</v>
      </c>
    </row>
    <row r="125" spans="1:3" ht="15.75" thickBot="1" x14ac:dyDescent="0.3">
      <c r="A125" s="21" t="s">
        <v>90</v>
      </c>
      <c r="B125" s="12" t="s">
        <v>156</v>
      </c>
      <c r="C125" s="28">
        <f>C126</f>
        <v>221062500</v>
      </c>
    </row>
    <row r="126" spans="1:3" ht="15.75" thickBot="1" x14ac:dyDescent="0.3">
      <c r="A126" s="23" t="s">
        <v>91</v>
      </c>
      <c r="B126" s="11" t="s">
        <v>157</v>
      </c>
      <c r="C126" s="26">
        <f>C127+C128+C129+C132+C135+C138+C141+C144+C147+C150+C153+C156+C159+C162+C165+C168+C171+C174+C177+C178+C181</f>
        <v>221062500</v>
      </c>
    </row>
    <row r="127" spans="1:3" ht="48.75" thickBot="1" x14ac:dyDescent="0.3">
      <c r="A127" s="23" t="s">
        <v>92</v>
      </c>
      <c r="B127" s="11" t="s">
        <v>158</v>
      </c>
      <c r="C127" s="26">
        <v>29220</v>
      </c>
    </row>
    <row r="128" spans="1:3" ht="36.75" thickBot="1" x14ac:dyDescent="0.3">
      <c r="A128" s="23" t="s">
        <v>92</v>
      </c>
      <c r="B128" s="11" t="s">
        <v>159</v>
      </c>
      <c r="C128" s="26">
        <v>61599</v>
      </c>
    </row>
    <row r="129" spans="1:3" ht="56.25" customHeight="1" x14ac:dyDescent="0.25">
      <c r="A129" s="61" t="s">
        <v>92</v>
      </c>
      <c r="B129" s="64" t="s">
        <v>160</v>
      </c>
      <c r="C129" s="85">
        <v>166699156</v>
      </c>
    </row>
    <row r="130" spans="1:3" x14ac:dyDescent="0.25">
      <c r="A130" s="62"/>
      <c r="B130" s="65"/>
      <c r="C130" s="86"/>
    </row>
    <row r="131" spans="1:3" ht="30.75" customHeight="1" thickBot="1" x14ac:dyDescent="0.3">
      <c r="A131" s="63"/>
      <c r="B131" s="66"/>
      <c r="C131" s="87"/>
    </row>
    <row r="132" spans="1:3" x14ac:dyDescent="0.25">
      <c r="A132" s="61" t="s">
        <v>92</v>
      </c>
      <c r="B132" s="64" t="s">
        <v>161</v>
      </c>
      <c r="C132" s="85">
        <v>1243869</v>
      </c>
    </row>
    <row r="133" spans="1:3" x14ac:dyDescent="0.25">
      <c r="A133" s="62"/>
      <c r="B133" s="65"/>
      <c r="C133" s="86"/>
    </row>
    <row r="134" spans="1:3" ht="15.75" thickBot="1" x14ac:dyDescent="0.3">
      <c r="A134" s="63"/>
      <c r="B134" s="66"/>
      <c r="C134" s="87"/>
    </row>
    <row r="135" spans="1:3" ht="18" customHeight="1" x14ac:dyDescent="0.25">
      <c r="A135" s="61" t="s">
        <v>92</v>
      </c>
      <c r="B135" s="64" t="s">
        <v>162</v>
      </c>
      <c r="C135" s="85">
        <v>15071050</v>
      </c>
    </row>
    <row r="136" spans="1:3" x14ac:dyDescent="0.25">
      <c r="A136" s="62"/>
      <c r="B136" s="65"/>
      <c r="C136" s="86"/>
    </row>
    <row r="137" spans="1:3" ht="53.25" customHeight="1" thickBot="1" x14ac:dyDescent="0.3">
      <c r="A137" s="63"/>
      <c r="B137" s="66"/>
      <c r="C137" s="87"/>
    </row>
    <row r="138" spans="1:3" x14ac:dyDescent="0.25">
      <c r="A138" s="61" t="s">
        <v>92</v>
      </c>
      <c r="B138" s="64" t="s">
        <v>163</v>
      </c>
      <c r="C138" s="85">
        <v>111719</v>
      </c>
    </row>
    <row r="139" spans="1:3" x14ac:dyDescent="0.25">
      <c r="A139" s="62"/>
      <c r="B139" s="65"/>
      <c r="C139" s="86"/>
    </row>
    <row r="140" spans="1:3" ht="15.75" thickBot="1" x14ac:dyDescent="0.3">
      <c r="A140" s="63"/>
      <c r="B140" s="66"/>
      <c r="C140" s="87"/>
    </row>
    <row r="141" spans="1:3" x14ac:dyDescent="0.25">
      <c r="A141" s="61" t="s">
        <v>92</v>
      </c>
      <c r="B141" s="64" t="s">
        <v>164</v>
      </c>
      <c r="C141" s="85">
        <v>1753200</v>
      </c>
    </row>
    <row r="142" spans="1:3" ht="17.25" customHeight="1" x14ac:dyDescent="0.25">
      <c r="A142" s="62"/>
      <c r="B142" s="65"/>
      <c r="C142" s="86"/>
    </row>
    <row r="143" spans="1:3" ht="15.75" thickBot="1" x14ac:dyDescent="0.3">
      <c r="A143" s="63"/>
      <c r="B143" s="66"/>
      <c r="C143" s="87"/>
    </row>
    <row r="144" spans="1:3" x14ac:dyDescent="0.25">
      <c r="A144" s="61" t="s">
        <v>92</v>
      </c>
      <c r="B144" s="64" t="s">
        <v>165</v>
      </c>
      <c r="C144" s="85">
        <v>122900</v>
      </c>
    </row>
    <row r="145" spans="1:3" ht="21" customHeight="1" x14ac:dyDescent="0.25">
      <c r="A145" s="62"/>
      <c r="B145" s="65"/>
      <c r="C145" s="86"/>
    </row>
    <row r="146" spans="1:3" ht="17.25" customHeight="1" thickBot="1" x14ac:dyDescent="0.3">
      <c r="A146" s="63"/>
      <c r="B146" s="66"/>
      <c r="C146" s="87"/>
    </row>
    <row r="147" spans="1:3" x14ac:dyDescent="0.25">
      <c r="A147" s="61" t="s">
        <v>92</v>
      </c>
      <c r="B147" s="64" t="s">
        <v>166</v>
      </c>
      <c r="C147" s="85">
        <v>376103</v>
      </c>
    </row>
    <row r="148" spans="1:3" x14ac:dyDescent="0.25">
      <c r="A148" s="62"/>
      <c r="B148" s="65"/>
      <c r="C148" s="86"/>
    </row>
    <row r="149" spans="1:3" ht="41.25" customHeight="1" thickBot="1" x14ac:dyDescent="0.3">
      <c r="A149" s="63"/>
      <c r="B149" s="66"/>
      <c r="C149" s="87"/>
    </row>
    <row r="150" spans="1:3" x14ac:dyDescent="0.25">
      <c r="A150" s="61" t="s">
        <v>92</v>
      </c>
      <c r="B150" s="64" t="s">
        <v>167</v>
      </c>
      <c r="C150" s="85">
        <v>292200</v>
      </c>
    </row>
    <row r="151" spans="1:3" x14ac:dyDescent="0.25">
      <c r="A151" s="62"/>
      <c r="B151" s="65"/>
      <c r="C151" s="86"/>
    </row>
    <row r="152" spans="1:3" ht="15.75" customHeight="1" thickBot="1" x14ac:dyDescent="0.3">
      <c r="A152" s="63"/>
      <c r="B152" s="66"/>
      <c r="C152" s="87"/>
    </row>
    <row r="153" spans="1:3" x14ac:dyDescent="0.25">
      <c r="A153" s="61" t="s">
        <v>92</v>
      </c>
      <c r="B153" s="64" t="s">
        <v>168</v>
      </c>
      <c r="C153" s="85">
        <v>876600</v>
      </c>
    </row>
    <row r="154" spans="1:3" ht="17.25" customHeight="1" x14ac:dyDescent="0.25">
      <c r="A154" s="62"/>
      <c r="B154" s="65"/>
      <c r="C154" s="86"/>
    </row>
    <row r="155" spans="1:3" ht="15.75" customHeight="1" thickBot="1" x14ac:dyDescent="0.3">
      <c r="A155" s="63"/>
      <c r="B155" s="66"/>
      <c r="C155" s="87"/>
    </row>
    <row r="156" spans="1:3" x14ac:dyDescent="0.25">
      <c r="A156" s="61" t="s">
        <v>92</v>
      </c>
      <c r="B156" s="64" t="s">
        <v>169</v>
      </c>
      <c r="C156" s="85">
        <v>12054189</v>
      </c>
    </row>
    <row r="157" spans="1:3" ht="17.25" customHeight="1" x14ac:dyDescent="0.25">
      <c r="A157" s="62"/>
      <c r="B157" s="65"/>
      <c r="C157" s="86"/>
    </row>
    <row r="158" spans="1:3" ht="41.25" customHeight="1" thickBot="1" x14ac:dyDescent="0.3">
      <c r="A158" s="63"/>
      <c r="B158" s="66"/>
      <c r="C158" s="87"/>
    </row>
    <row r="159" spans="1:3" x14ac:dyDescent="0.25">
      <c r="A159" s="61" t="s">
        <v>92</v>
      </c>
      <c r="B159" s="64" t="s">
        <v>170</v>
      </c>
      <c r="C159" s="85">
        <v>1596839</v>
      </c>
    </row>
    <row r="160" spans="1:3" x14ac:dyDescent="0.25">
      <c r="A160" s="62"/>
      <c r="B160" s="65"/>
      <c r="C160" s="86"/>
    </row>
    <row r="161" spans="1:3" ht="23.25" customHeight="1" thickBot="1" x14ac:dyDescent="0.3">
      <c r="A161" s="63"/>
      <c r="B161" s="66"/>
      <c r="C161" s="87"/>
    </row>
    <row r="162" spans="1:3" x14ac:dyDescent="0.25">
      <c r="A162" s="61" t="s">
        <v>92</v>
      </c>
      <c r="B162" s="64" t="s">
        <v>171</v>
      </c>
      <c r="C162" s="85">
        <v>49708</v>
      </c>
    </row>
    <row r="163" spans="1:3" x14ac:dyDescent="0.25">
      <c r="A163" s="62"/>
      <c r="B163" s="65"/>
      <c r="C163" s="86"/>
    </row>
    <row r="164" spans="1:3" ht="24" customHeight="1" thickBot="1" x14ac:dyDescent="0.3">
      <c r="A164" s="63"/>
      <c r="B164" s="66"/>
      <c r="C164" s="87"/>
    </row>
    <row r="165" spans="1:3" x14ac:dyDescent="0.25">
      <c r="A165" s="61" t="s">
        <v>92</v>
      </c>
      <c r="B165" s="64" t="s">
        <v>172</v>
      </c>
      <c r="C165" s="85">
        <v>292200</v>
      </c>
    </row>
    <row r="166" spans="1:3" x14ac:dyDescent="0.25">
      <c r="A166" s="62"/>
      <c r="B166" s="65"/>
      <c r="C166" s="86"/>
    </row>
    <row r="167" spans="1:3" ht="15.75" thickBot="1" x14ac:dyDescent="0.3">
      <c r="A167" s="63"/>
      <c r="B167" s="66"/>
      <c r="C167" s="87"/>
    </row>
    <row r="168" spans="1:3" ht="29.25" customHeight="1" x14ac:dyDescent="0.25">
      <c r="A168" s="61" t="s">
        <v>92</v>
      </c>
      <c r="B168" s="64" t="s">
        <v>173</v>
      </c>
      <c r="C168" s="85">
        <v>292200</v>
      </c>
    </row>
    <row r="169" spans="1:3" x14ac:dyDescent="0.25">
      <c r="A169" s="62"/>
      <c r="B169" s="65"/>
      <c r="C169" s="86"/>
    </row>
    <row r="170" spans="1:3" ht="1.5" customHeight="1" thickBot="1" x14ac:dyDescent="0.3">
      <c r="A170" s="63"/>
      <c r="B170" s="66"/>
      <c r="C170" s="87"/>
    </row>
    <row r="171" spans="1:3" x14ac:dyDescent="0.25">
      <c r="A171" s="61" t="s">
        <v>92</v>
      </c>
      <c r="B171" s="64" t="s">
        <v>174</v>
      </c>
      <c r="C171" s="85">
        <v>6814554</v>
      </c>
    </row>
    <row r="172" spans="1:3" x14ac:dyDescent="0.25">
      <c r="A172" s="62"/>
      <c r="B172" s="65"/>
      <c r="C172" s="86"/>
    </row>
    <row r="173" spans="1:3" ht="17.25" customHeight="1" thickBot="1" x14ac:dyDescent="0.3">
      <c r="A173" s="63"/>
      <c r="B173" s="66"/>
      <c r="C173" s="87"/>
    </row>
    <row r="174" spans="1:3" x14ac:dyDescent="0.25">
      <c r="A174" s="61" t="s">
        <v>92</v>
      </c>
      <c r="B174" s="64" t="s">
        <v>175</v>
      </c>
      <c r="C174" s="85">
        <v>9706690</v>
      </c>
    </row>
    <row r="175" spans="1:3" x14ac:dyDescent="0.25">
      <c r="A175" s="62"/>
      <c r="B175" s="65"/>
      <c r="C175" s="86"/>
    </row>
    <row r="176" spans="1:3" ht="6.75" customHeight="1" thickBot="1" x14ac:dyDescent="0.3">
      <c r="A176" s="63"/>
      <c r="B176" s="66"/>
      <c r="C176" s="87"/>
    </row>
    <row r="177" spans="1:3" ht="24.75" thickBot="1" x14ac:dyDescent="0.3">
      <c r="A177" s="23" t="s">
        <v>92</v>
      </c>
      <c r="B177" s="11" t="s">
        <v>176</v>
      </c>
      <c r="C177" s="26">
        <v>1797047</v>
      </c>
    </row>
    <row r="178" spans="1:3" x14ac:dyDescent="0.25">
      <c r="A178" s="61" t="s">
        <v>92</v>
      </c>
      <c r="B178" s="64" t="s">
        <v>177</v>
      </c>
      <c r="C178" s="85">
        <v>1734468</v>
      </c>
    </row>
    <row r="179" spans="1:3" x14ac:dyDescent="0.25">
      <c r="A179" s="62"/>
      <c r="B179" s="65"/>
      <c r="C179" s="86"/>
    </row>
    <row r="180" spans="1:3" ht="29.25" customHeight="1" thickBot="1" x14ac:dyDescent="0.3">
      <c r="A180" s="63"/>
      <c r="B180" s="66"/>
      <c r="C180" s="87"/>
    </row>
    <row r="181" spans="1:3" x14ac:dyDescent="0.25">
      <c r="A181" s="61" t="s">
        <v>92</v>
      </c>
      <c r="B181" s="64" t="s">
        <v>178</v>
      </c>
      <c r="C181" s="85">
        <v>86989</v>
      </c>
    </row>
    <row r="182" spans="1:3" x14ac:dyDescent="0.25">
      <c r="A182" s="62"/>
      <c r="B182" s="65"/>
      <c r="C182" s="86"/>
    </row>
    <row r="183" spans="1:3" ht="50.25" customHeight="1" thickBot="1" x14ac:dyDescent="0.3">
      <c r="A183" s="63"/>
      <c r="B183" s="66"/>
      <c r="C183" s="87"/>
    </row>
    <row r="184" spans="1:3" ht="15.75" thickBot="1" x14ac:dyDescent="0.3">
      <c r="A184" s="21" t="s">
        <v>93</v>
      </c>
      <c r="B184" s="12" t="s">
        <v>179</v>
      </c>
      <c r="C184" s="28">
        <f>C185+C187+C189+C191</f>
        <v>199882</v>
      </c>
    </row>
    <row r="185" spans="1:3" ht="36.75" thickBot="1" x14ac:dyDescent="0.3">
      <c r="A185" s="23" t="s">
        <v>193</v>
      </c>
      <c r="B185" s="11" t="s">
        <v>195</v>
      </c>
      <c r="C185" s="26">
        <f>C186</f>
        <v>39882</v>
      </c>
    </row>
    <row r="186" spans="1:3" ht="48.75" thickBot="1" x14ac:dyDescent="0.3">
      <c r="A186" s="23" t="s">
        <v>194</v>
      </c>
      <c r="B186" s="11" t="s">
        <v>196</v>
      </c>
      <c r="C186" s="26">
        <v>39882</v>
      </c>
    </row>
    <row r="187" spans="1:3" ht="36.75" thickBot="1" x14ac:dyDescent="0.3">
      <c r="A187" s="39" t="s">
        <v>219</v>
      </c>
      <c r="B187" s="11" t="s">
        <v>221</v>
      </c>
      <c r="C187" s="26">
        <f>C188</f>
        <v>100000</v>
      </c>
    </row>
    <row r="188" spans="1:3" ht="41.25" customHeight="1" thickBot="1" x14ac:dyDescent="0.3">
      <c r="A188" s="39" t="s">
        <v>220</v>
      </c>
      <c r="B188" s="11" t="s">
        <v>222</v>
      </c>
      <c r="C188" s="26">
        <v>100000</v>
      </c>
    </row>
    <row r="189" spans="1:3" ht="41.25" customHeight="1" thickBot="1" x14ac:dyDescent="0.3">
      <c r="A189" s="39" t="s">
        <v>223</v>
      </c>
      <c r="B189" s="11" t="s">
        <v>225</v>
      </c>
      <c r="C189" s="26">
        <f>C190</f>
        <v>50000</v>
      </c>
    </row>
    <row r="190" spans="1:3" ht="55.5" customHeight="1" thickBot="1" x14ac:dyDescent="0.3">
      <c r="A190" s="39" t="s">
        <v>224</v>
      </c>
      <c r="B190" s="11" t="s">
        <v>226</v>
      </c>
      <c r="C190" s="26">
        <v>50000</v>
      </c>
    </row>
    <row r="191" spans="1:3" ht="36.75" thickBot="1" x14ac:dyDescent="0.3">
      <c r="A191" s="23" t="s">
        <v>94</v>
      </c>
      <c r="B191" s="11" t="s">
        <v>180</v>
      </c>
      <c r="C191" s="26">
        <f>C192</f>
        <v>10000</v>
      </c>
    </row>
    <row r="192" spans="1:3" ht="36.75" thickBot="1" x14ac:dyDescent="0.3">
      <c r="A192" s="23" t="s">
        <v>95</v>
      </c>
      <c r="B192" s="11" t="s">
        <v>181</v>
      </c>
      <c r="C192" s="26">
        <v>10000</v>
      </c>
    </row>
    <row r="193" spans="1:6" ht="15.75" thickBot="1" x14ac:dyDescent="0.3">
      <c r="A193" s="21" t="s">
        <v>96</v>
      </c>
      <c r="B193" s="12" t="s">
        <v>182</v>
      </c>
      <c r="C193" s="27">
        <f>C194</f>
        <v>935410.74</v>
      </c>
    </row>
    <row r="194" spans="1:6" ht="24.75" thickBot="1" x14ac:dyDescent="0.3">
      <c r="A194" s="23" t="s">
        <v>97</v>
      </c>
      <c r="B194" s="11" t="s">
        <v>183</v>
      </c>
      <c r="C194" s="26">
        <f>C195</f>
        <v>935410.74</v>
      </c>
    </row>
    <row r="195" spans="1:6" ht="24.75" thickBot="1" x14ac:dyDescent="0.3">
      <c r="A195" s="23" t="s">
        <v>98</v>
      </c>
      <c r="B195" s="11" t="s">
        <v>183</v>
      </c>
      <c r="C195" s="26">
        <v>935410.74</v>
      </c>
    </row>
    <row r="196" spans="1:6" ht="60.75" thickBot="1" x14ac:dyDescent="0.3">
      <c r="A196" s="21" t="s">
        <v>99</v>
      </c>
      <c r="B196" s="12" t="s">
        <v>184</v>
      </c>
      <c r="C196" s="27">
        <f>C197</f>
        <v>80564.800000000003</v>
      </c>
    </row>
    <row r="197" spans="1:6" ht="48.75" thickBot="1" x14ac:dyDescent="0.3">
      <c r="A197" s="23" t="s">
        <v>100</v>
      </c>
      <c r="B197" s="11" t="s">
        <v>185</v>
      </c>
      <c r="C197" s="26">
        <f>C198</f>
        <v>80564.800000000003</v>
      </c>
    </row>
    <row r="198" spans="1:6" ht="48.75" thickBot="1" x14ac:dyDescent="0.3">
      <c r="A198" s="23" t="s">
        <v>101</v>
      </c>
      <c r="B198" s="11" t="s">
        <v>186</v>
      </c>
      <c r="C198" s="26">
        <f>C199</f>
        <v>80564.800000000003</v>
      </c>
    </row>
    <row r="199" spans="1:6" ht="36.75" thickBot="1" x14ac:dyDescent="0.3">
      <c r="A199" s="23" t="s">
        <v>102</v>
      </c>
      <c r="B199" s="11" t="s">
        <v>187</v>
      </c>
      <c r="C199" s="26">
        <v>80564.800000000003</v>
      </c>
    </row>
    <row r="200" spans="1:6" ht="24.75" thickBot="1" x14ac:dyDescent="0.3">
      <c r="A200" s="21" t="s">
        <v>103</v>
      </c>
      <c r="B200" s="12" t="s">
        <v>188</v>
      </c>
      <c r="C200" s="27">
        <f>C201</f>
        <v>-261750.49</v>
      </c>
    </row>
    <row r="201" spans="1:6" ht="36.75" thickBot="1" x14ac:dyDescent="0.3">
      <c r="A201" s="23" t="s">
        <v>104</v>
      </c>
      <c r="B201" s="11" t="s">
        <v>189</v>
      </c>
      <c r="C201" s="26">
        <f>C202</f>
        <v>-261750.49</v>
      </c>
    </row>
    <row r="202" spans="1:6" ht="36.75" thickBot="1" x14ac:dyDescent="0.3">
      <c r="A202" s="23" t="s">
        <v>105</v>
      </c>
      <c r="B202" s="11" t="s">
        <v>190</v>
      </c>
      <c r="C202" s="26">
        <v>-261750.49</v>
      </c>
      <c r="E202" s="20"/>
    </row>
    <row r="203" spans="1:6" ht="15.75" thickBot="1" x14ac:dyDescent="0.3">
      <c r="A203" s="4"/>
      <c r="B203" s="12" t="s">
        <v>191</v>
      </c>
      <c r="C203" s="27">
        <f>C10+C94</f>
        <v>384940700.60000002</v>
      </c>
    </row>
    <row r="204" spans="1:6" x14ac:dyDescent="0.25">
      <c r="A204" s="5"/>
      <c r="C204" s="24"/>
    </row>
    <row r="205" spans="1:6" x14ac:dyDescent="0.25">
      <c r="C205" s="20"/>
    </row>
    <row r="206" spans="1:6" x14ac:dyDescent="0.25">
      <c r="C206" s="20"/>
    </row>
    <row r="208" spans="1:6" x14ac:dyDescent="0.25">
      <c r="F208" s="20"/>
    </row>
    <row r="209" spans="1:1" x14ac:dyDescent="0.25">
      <c r="A209" s="20"/>
    </row>
  </sheetData>
  <mergeCells count="71">
    <mergeCell ref="C174:C176"/>
    <mergeCell ref="C178:C180"/>
    <mergeCell ref="C181:C183"/>
    <mergeCell ref="C168:C170"/>
    <mergeCell ref="C159:C161"/>
    <mergeCell ref="C162:C164"/>
    <mergeCell ref="C165:C167"/>
    <mergeCell ref="C144:C146"/>
    <mergeCell ref="C147:C149"/>
    <mergeCell ref="C150:C152"/>
    <mergeCell ref="C153:C155"/>
    <mergeCell ref="C171:C173"/>
    <mergeCell ref="C156:C158"/>
    <mergeCell ref="C129:C131"/>
    <mergeCell ref="C132:C134"/>
    <mergeCell ref="C135:C137"/>
    <mergeCell ref="C138:C140"/>
    <mergeCell ref="C141:C143"/>
    <mergeCell ref="A108:A110"/>
    <mergeCell ref="A114:A116"/>
    <mergeCell ref="A117:A119"/>
    <mergeCell ref="C108:C110"/>
    <mergeCell ref="C111:C113"/>
    <mergeCell ref="C114:C116"/>
    <mergeCell ref="C117:C119"/>
    <mergeCell ref="B108:B110"/>
    <mergeCell ref="A129:A131"/>
    <mergeCell ref="A132:A134"/>
    <mergeCell ref="A135:A137"/>
    <mergeCell ref="A138:A140"/>
    <mergeCell ref="A111:A113"/>
    <mergeCell ref="B138:B140"/>
    <mergeCell ref="B111:B113"/>
    <mergeCell ref="B114:B116"/>
    <mergeCell ref="B117:B119"/>
    <mergeCell ref="B129:B131"/>
    <mergeCell ref="B132:B134"/>
    <mergeCell ref="B135:B137"/>
    <mergeCell ref="A162:A164"/>
    <mergeCell ref="A141:A143"/>
    <mergeCell ref="B141:B143"/>
    <mergeCell ref="A144:A146"/>
    <mergeCell ref="B144:B146"/>
    <mergeCell ref="A147:A149"/>
    <mergeCell ref="A150:A152"/>
    <mergeCell ref="B150:B152"/>
    <mergeCell ref="B159:B161"/>
    <mergeCell ref="B162:B164"/>
    <mergeCell ref="B147:B149"/>
    <mergeCell ref="A153:A155"/>
    <mergeCell ref="B153:B155"/>
    <mergeCell ref="A156:A158"/>
    <mergeCell ref="B156:B158"/>
    <mergeCell ref="A159:A161"/>
    <mergeCell ref="A165:A167"/>
    <mergeCell ref="B165:B167"/>
    <mergeCell ref="A168:A170"/>
    <mergeCell ref="B168:B170"/>
    <mergeCell ref="A171:A173"/>
    <mergeCell ref="B171:B173"/>
    <mergeCell ref="A174:A176"/>
    <mergeCell ref="B174:B176"/>
    <mergeCell ref="A178:A180"/>
    <mergeCell ref="B178:B180"/>
    <mergeCell ref="A181:A183"/>
    <mergeCell ref="B181:B183"/>
    <mergeCell ref="B1:C1"/>
    <mergeCell ref="B2:C2"/>
    <mergeCell ref="B3:C3"/>
    <mergeCell ref="B4:C4"/>
    <mergeCell ref="A6:C6"/>
  </mergeCells>
  <pageMargins left="0.70866141732283472" right="0.70866141732283472" top="0.74803149606299213" bottom="0.74803149606299213" header="0.31496062992125984" footer="0.31496062992125984"/>
  <pageSetup paperSize="9" scale="90" fitToWidth="0" orientation="portrait" verticalDpi="0" r:id="rId1"/>
  <rowBreaks count="5" manualBreakCount="5">
    <brk id="29" max="16383" man="1"/>
    <brk id="58" max="2" man="1"/>
    <brk id="106" max="2" man="1"/>
    <brk id="146" max="2" man="1"/>
    <brk id="187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01-gostr3411"/>
    <Reference URI="#idPackageObject" Type="http://www.w3.org/2000/09/xmldsig#Object">
      <DigestMethod Algorithm="urn:ietf:params:xml:ns:cpxmlsec:algorithms:gostr3411"/>
      <DigestValue>lCmFtFVxCGYnzUwijVcPz+eZ0cZ5aO4+BckFs3RPXPY=</DigestValue>
    </Reference>
    <Reference URI="#idOfficeObject" Type="http://www.w3.org/2000/09/xmldsig#Object">
      <DigestMethod Algorithm="urn:ietf:params:xml:ns:cpxmlsec:algorithms:gostr3411"/>
      <DigestValue>cgFB/dNE7n6rGRR10nfbYqgq4BQAGDCSV1n7ECqYpko=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"/>
      <DigestValue>hvjMFyb3SV8A/4ezVIcj6cQ4kBb0jnY5nJsaSA+FSXg=</DigestValue>
    </Reference>
  </SignedInfo>
  <SignatureValue>pcfvfshsupeW4b99WP4VOrKYCMqgslkGz44enhjVZgYp/S7T3s7AVAieoMTBvYrM
nTPNHAcbiIF2B6b4FQ3rmg==</SignatureValue>
  <KeyInfo>
    <X509Data>
      <X509Certificate>MIIIWTCCCAigAwIBAgIUaEDCXqg4Hxfbn+N1I3FahdOBNT0wCAYGKoUDAgIDMIIB
OTEgMB4GCSqGSIb3DQEJARYRdWNfZmtAcm9za2F6bmEucnUxGTAXBgNVBAgMENCz
LiDQnNC+0YHQutCy0LAxGjAYBggqhQMDgQMBARIMMDA3NzEwNTY4NzYwMRgwFgYF
KoUDZAESDTEwNDc3OTcwMTk4MzAxLDAqBgNVBAkMI9GD0LvQuNGG0LAg0JjQu9GM
0LjQvdC60LAsINC00L7QvCA3MRUwEwYDVQQHDAzQnNC+0YHQutCy0LAxCzAJBgNV
BAYTAlJVMTgwNgYDVQQKDC/QpNC10LTQtdGA0LDQu9GM0L3QvtC1INC60LDQt9C9
0LDRh9C10LnRgdGC0LLQvjE4MDYGA1UEAwwv0KTQtdC00LXRgNCw0LvRjNC90L7Q
tSDQutCw0LfQvdCw0YfQtdC50YHRgtCy0L4wHhcNMTgwNDIzMDk0MDA0WhcNMTkw
NzIzMDk0MDA0WjCCAawxGjAYBggqhQMDgQMBARIMNDYyMTAwODg1NTExMRYwFAYF
KoUDZAMSCzA3MTY2NzE2MTcyMSkwJwYJKoZIhvcNAQkBFhp2ZG92aWNoZW5rby5z
b3ZyQHJrdXJzay5ydTELMAkGA1UEBhMCUlUxJjAkBgNVBAgMHdCa0YPRgNGB0LrQ
sNGPINC+0LHQu9Cw0YHRgtGMMRkwFwYDVQQHDBDQmtGI0LXQvdGB0LrQuNC5MWMw
YQYDVQQKDFrQkNCU0JzQmNCd0JjQodCi0KDQkNCm0JjQryDQodCe0JLQldCi0KHQ
mtCe0JPQniDQoNCQ0JnQntCd0JAg0JrQo9Cg0KHQmtCe0Jkg0J7QkdCb0JDQodCi
0JgxNDAyBgNVBCoMK9CS0LvQsNC00LjQvNC40YAg0JDQu9C10LrRgdCw0L3QtNGA
0L7QstC40YcxGTAXBgNVBAQMENCh0LDQstC10LvRjNC10LIxRTBDBgNVBAMMPNCh
0LDQstC10LvRjNC10LIg0JLQu9Cw0LTQuNC80LjRgCDQkNC70LXQutGB0LDQvdC0
0YDQvtCy0LjRhzBjMBwGBiqFAwICEzASBgcqhQMCAiQABgcqhQMCAh4BA0MABEBw
G5R4VfWJiYzWKZRo/gsJ3uanryXcaPgApEWr7HDGSCWYIxrcC4mBCqxOYG8XRNzk
D9tmNv1ohM34mYjBAvOfo4IEbTCCBGkwDAYDVR0TAQH/BAIwADAdBgNVHSAEFjAU
MAgGBiqFA2RxATAIBgYqhQNkcQIwPQYDVR0RBDYwNKASBgNVBAygCxMJNDEzMTIx
NTUyoBsGCiqFAwM9ntc2AQWgDRMLMDM0NDMwMDAxOTOGATAwNgYFKoUDZG8ELQwr
ItCa0YDQuNC/0YLQvtCf0YDQviBDU1AiICjQstC10YDRgdC40Y8gNC4wKTCCATEG
BSqFA2RwBIIBJjCCASIMRCLQmtGA0LjQv9GC0L7Qn9GA0L4gQ1NQIiAo0LLQtdGA
0YHQuNGPIDMuNikgKNC40YHQv9C+0LvQvdC10L3QuNC1IDIpDGgi0J/RgNC+0LPR
gNCw0LzQvNC90L4t0LDQv9C/0LDRgNCw0YLQvdGL0Lkg0LrQvtC80L/Qu9C10LrR
gSAi0K7QvdC40YHQtdGA0YIt0JPQntCh0KIiLiDQktC10YDRgdC40Y8gMi4xIgwf
4oSWIDE0OS83LzYtNTY5INC+0YIgMjEuMTIuMjAxNwxP0KHQtdGA0YLQuNGE0LjQ
utCw0YIg0YHQvtC+0YLQstC10YLRgdGC0LLQuNGPIOKEliDQodCkLzEyOC0yODc4
INC+0YIgMjAuMDYuMjAxNjAOBgNVHQ8BAf8EBAMCA+gwSQYDVR0lBEIwQAYIKwYB
BQUHAwIGDiqFAwM9ntc2AQYDBAsBBg4qhQMDPZ7XNgEGAwQLAgYJKoUDA4F7BQwB
BgkqhQMDgXsFDAIwKwYDVR0QBCQwIoAPMjAxODA0MjMwOTQwMDJagQ8yMDE5MDcy
MzA5NDAwMlowggGFBgNVHSMEggF8MIIBeIAUFlWRplFYxIksa1Fb0oUZCgFESCKh
ggFSpIIBTjCCAUoxHjAcBgkqhkiG9w0BCQEWD2RpdEBtaW5zdnlhei5ydTELMAkG
A1UEBhMCUlUxHDAaBgNVBAgMEzc3INCzLiDQnNC+0YHQutCy0LAxFTATBgNVBAcM
DNCc0L7RgdC60LLQsDE/MD0GA1UECQw2MTI1Mzc1INCzLiDQnNC+0YHQutCy0LAs
INGD0LsuINCi0LLQtdGA0YHQutCw0Y8sINC0LiA3MSwwKgYDVQQKDCPQnNC40L3Q
utC+0LzRgdCy0Y/Qt9GMINCg0L7RgdGB0LjQuDEYMBYGBSqFA2QBEg0xMDQ3NzAy
MDI2NzAxMRowGAYIKoUDA4EDAQESDDAwNzcxMDQ3NDM3NTFBMD8GA1UEAww40JPQ
vtC70L7QstC90L7QuSDRg9C00L7RgdGC0L7QstC10YDRj9GO0YnQuNC5INGG0LXQ
vdGC0YCCCjas1FUAAAAAAS8wXgYDVR0fBFcwVTApoCegJYYjaHR0cDovL2NybC5y
b3NrYXpuYS5ydS9jcmwvdWNmay5jcmwwKKAmoCSGImh0dHA6Ly9jcmwuZnNmay5s
b2NhbC9jcmwvdWNmay5jcmwwHQYDVR0OBBYEFDdIF98VBESTRpvy7huJT7Kh1It4
MAgGBiqFAwICAwNBAHWdRqgGtbbqKJ3jWj/EO1GGLm2E28Z9lUEMOVhGLtynoED7
0wGc6lPkDTvItMASsHtfL90iTEpKRIGw801P9HI=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1z9D+KlvhdSF+DyBT8aYiAuUZr4=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pre70JpvHX0kQkSBfit2cNqdoR0=</DigestValue>
      </Reference>
      <Reference URI="/xl/sharedStrings.xml?ContentType=application/vnd.openxmlformats-officedocument.spreadsheetml.sharedStrings+xml">
        <DigestMethod Algorithm="http://www.w3.org/2000/09/xmldsig#sha1"/>
        <DigestValue>aN6cZsuHbD7dQ0hmVfAueLw6Lno=</DigestValue>
      </Reference>
      <Reference URI="/xl/styles.xml?ContentType=application/vnd.openxmlformats-officedocument.spreadsheetml.styles+xml">
        <DigestMethod Algorithm="http://www.w3.org/2000/09/xmldsig#sha1"/>
        <DigestValue>ATH/r+/mEKpsxU7pHE2y0bpWxgg=</DigestValue>
      </Reference>
      <Reference URI="/xl/theme/theme1.xml?ContentType=application/vnd.openxmlformats-officedocument.theme+xml">
        <DigestMethod Algorithm="http://www.w3.org/2000/09/xmldsig#sha1"/>
        <DigestValue>Nzc1mxFi8F6i2TzQUd5RvLioBRI=</DigestValue>
      </Reference>
      <Reference URI="/xl/workbook.xml?ContentType=application/vnd.openxmlformats-officedocument.spreadsheetml.sheet.main+xml">
        <DigestMethod Algorithm="http://www.w3.org/2000/09/xmldsig#sha1"/>
        <DigestValue>sIbd5fjvAlIIbQ2olQwbgCFWtjc=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2CIERCr0koFMq0JhAGBKiOI0rkE=</DigestValue>
      </Reference>
      <Reference URI="/xl/worksheets/sheet2.xml?ContentType=application/vnd.openxmlformats-officedocument.spreadsheetml.worksheet+xml">
        <DigestMethod Algorithm="http://www.w3.org/2000/09/xmldsig#sha1"/>
        <DigestValue>sCZwVxSWkXwDuvi3DXH+3iWHyDM=</DigestValue>
      </Reference>
      <Reference URI="/xl/worksheets/sheet3.xml?ContentType=application/vnd.openxmlformats-officedocument.spreadsheetml.worksheet+xml">
        <DigestMethod Algorithm="http://www.w3.org/2000/09/xmldsig#sha1"/>
        <DigestValue>yGwo7R1yHCxXoNZEv0RgOzPtwcY=</DigestValue>
      </Reference>
    </Manifest>
    <SignatureProperties>
      <SignatureProperty Id="idSignatureTime" Target="#idPackageSignature">
        <mdssi:SignatureTime>
          <mdssi:Format>YYYY-MM-DDThh:mm:ssTZD</mdssi:Format>
          <mdssi:Value>2019-01-31T05:33:34Z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2019-01-31T05:33:34Z</xd:SigningTime>
          <xd:SigningCertificate>
            <xd:Cert>
              <xd:CertDigest>
                <DigestMethod Algorithm="http://www.w3.org/2000/09/xmldsig#sha1"/>
                <DigestValue>vNi9Gv4hd9ZAVhwlpa5A2rly2LM=</DigestValue>
              </xd:CertDigest>
              <xd:IssuerSerial>
                <X509IssuerName>CN=Федеральное казначейство, O=Федеральное казначейство, C=RU, L=Москва, STREET="улица Ильинка, дом 7", ОГРН=1047797019830, ИНН=007710568760, S=г. Москва, E=uc_fk@roskazna.ru</X509IssuerName>
                <X509SerialNumber>595179219852000225018230038373264148849613681981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Щеглова</cp:lastModifiedBy>
  <cp:lastPrinted>2019-01-24T08:12:08Z</cp:lastPrinted>
  <dcterms:created xsi:type="dcterms:W3CDTF">2018-01-17T07:28:52Z</dcterms:created>
  <dcterms:modified xsi:type="dcterms:W3CDTF">2019-01-24T08:12:13Z</dcterms:modified>
</cp:coreProperties>
</file>