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РЕШЕНИЯ ОБ ИСПОЛНЕНИИ БЮДЖЕТА\2018 год\Решение за 2018 год об исполнении\"/>
    </mc:Choice>
  </mc:AlternateContent>
  <bookViews>
    <workbookView xWindow="240" yWindow="45" windowWidth="20115" windowHeight="7995" tabRatio="1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25" i="1" l="1"/>
  <c r="D123" i="1"/>
  <c r="D46" i="1"/>
  <c r="D45" i="1"/>
  <c r="D44" i="1"/>
  <c r="D43" i="1"/>
  <c r="D40" i="1"/>
  <c r="C29" i="1" l="1"/>
  <c r="C32" i="1"/>
  <c r="C53" i="1"/>
  <c r="C61" i="1"/>
  <c r="C60" i="1" s="1"/>
  <c r="C67" i="1"/>
  <c r="C86" i="1"/>
  <c r="C74" i="1"/>
  <c r="C77" i="1"/>
  <c r="C79" i="1"/>
  <c r="C193" i="1"/>
  <c r="C128" i="1" l="1"/>
  <c r="C123" i="1" l="1"/>
  <c r="C125" i="1"/>
  <c r="C69" i="1" l="1"/>
  <c r="C65" i="1"/>
  <c r="C64" i="1" s="1"/>
  <c r="C63" i="1" l="1"/>
  <c r="C189" i="1"/>
  <c r="C191" i="1"/>
  <c r="C50" i="1"/>
  <c r="C106" i="1" l="1"/>
  <c r="C104" i="1"/>
  <c r="C102" i="1"/>
  <c r="C49" i="1" l="1"/>
  <c r="C187" i="1"/>
  <c r="C186" i="1" s="1"/>
  <c r="C113" i="1"/>
  <c r="C119" i="1"/>
  <c r="C203" i="1"/>
  <c r="C202" i="1" s="1"/>
  <c r="C200" i="1"/>
  <c r="C199" i="1" s="1"/>
  <c r="C198" i="1" s="1"/>
  <c r="C196" i="1"/>
  <c r="C195" i="1" s="1"/>
  <c r="C127" i="1"/>
  <c r="C108" i="1"/>
  <c r="C101" i="1" s="1"/>
  <c r="C99" i="1"/>
  <c r="C98" i="1" s="1"/>
  <c r="C94" i="1"/>
  <c r="C91" i="1" s="1"/>
  <c r="C84" i="1"/>
  <c r="C73" i="1" s="1"/>
  <c r="G73" i="1" s="1"/>
  <c r="C89" i="1"/>
  <c r="C58" i="1"/>
  <c r="C57" i="1" s="1"/>
  <c r="C56" i="1" s="1"/>
  <c r="C40" i="1"/>
  <c r="C43" i="1"/>
  <c r="C47" i="1"/>
  <c r="C37" i="1"/>
  <c r="C36" i="1" s="1"/>
  <c r="C34" i="1"/>
  <c r="C24" i="1"/>
  <c r="C23" i="1" s="1"/>
  <c r="C26" i="1"/>
  <c r="C17" i="1"/>
  <c r="C16" i="1" s="1"/>
  <c r="C12" i="1"/>
  <c r="C11" i="1" s="1"/>
  <c r="C110" i="1" l="1"/>
  <c r="C97" i="1" s="1"/>
  <c r="C96" i="1" s="1"/>
  <c r="C22" i="1"/>
  <c r="C42" i="1"/>
  <c r="C39" i="1" s="1"/>
  <c r="C10" i="1" l="1"/>
  <c r="C205" i="1" l="1"/>
</calcChain>
</file>

<file path=xl/sharedStrings.xml><?xml version="1.0" encoding="utf-8"?>
<sst xmlns="http://schemas.openxmlformats.org/spreadsheetml/2006/main" count="313" uniqueCount="288">
  <si>
    <t>1 00 00000 00 0000 000</t>
  </si>
  <si>
    <t>Наименование доходов</t>
  </si>
  <si>
    <t>Коды бюджетной классификации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</si>
  <si>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</si>
  <si>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</si>
  <si>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</si>
  <si>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</si>
  <si>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</si>
  <si>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1 03 00000 00 0000 110</t>
  </si>
  <si>
    <t>1 03 02000 01 0000 110</t>
  </si>
  <si>
    <t>1 03 02230 01 0000 110</t>
  </si>
  <si>
    <t>1 03 02240 01 0000 110</t>
  </si>
  <si>
    <t>1 03 02250 01 0000 110</t>
  </si>
  <si>
    <t>1 03 02260 01 0000 110</t>
  </si>
  <si>
    <t>1 05 00000 00 0000 000</t>
  </si>
  <si>
    <t>1 05 01000 00 0000 110</t>
  </si>
  <si>
    <t>1 05 01010 01 0000 110</t>
  </si>
  <si>
    <t>1 05 01011 01 0000 110</t>
  </si>
  <si>
    <t>1 05 01020 01 0000 110</t>
  </si>
  <si>
    <t>1 05 01021 01 0000 110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</si>
  <si>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</si>
  <si>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</si>
  <si>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</si>
  <si>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</si>
  <si>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</si>
  <si>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</si>
  <si>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</si>
  <si>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</si>
  <si>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 </t>
  </si>
  <si>
    <t>Доходы от уплаты акцизов на моторные масла для дизельных и 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</si>
  <si>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</si>
  <si>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</si>
  <si>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</si>
  <si>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</si>
  <si>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</si>
  <si>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</si>
  <si>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</si>
  <si>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1 05 02000 02 0000 110</t>
  </si>
  <si>
    <t>1 05 02010 02 0000 110</t>
  </si>
  <si>
    <t>1 05 03000 01 0000 110</t>
  </si>
  <si>
    <t>1 05 03010 01 0000 110</t>
  </si>
  <si>
    <t>1 05 04000  02 0000 110</t>
  </si>
  <si>
    <t>1 05 04020  02 0000 110</t>
  </si>
  <si>
    <t>1 08 00000 00 0000 000</t>
  </si>
  <si>
    <t>1 08 03000 01 0000 110</t>
  </si>
  <si>
    <t>1 08 03010 01 0000 110</t>
  </si>
  <si>
    <t>1 11 00000 00 0000 000</t>
  </si>
  <si>
    <t>1 11 03000 00 0000 120</t>
  </si>
  <si>
    <t>1 11 03050 05 5000 120</t>
  </si>
  <si>
    <t>1 11 05000 00 0000 120</t>
  </si>
  <si>
    <t>1 11 05010 00 0000 120</t>
  </si>
  <si>
    <t>1 11 05013 05 0000 120</t>
  </si>
  <si>
    <t>1 11 05013 10 0000 120</t>
  </si>
  <si>
    <t>1 11 05013 13  0000 120</t>
  </si>
  <si>
    <t>1 11 05030 00 0000 120</t>
  </si>
  <si>
    <t>1 11 05035 05 00000 120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</si>
  <si>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</si>
  <si>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</si>
  <si>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</si>
  <si>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</si>
  <si>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</si>
  <si>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1 13 00000 00 0000 000</t>
  </si>
  <si>
    <t>1 13 01000 00 0000 130</t>
  </si>
  <si>
    <t>1 13 01990 00 0000 130</t>
  </si>
  <si>
    <t>1 13 01995 05 0000 130</t>
  </si>
  <si>
    <t>1 14 00000 00 0000 000</t>
  </si>
  <si>
    <t>1 16  00000  00 0000 000</t>
  </si>
  <si>
    <t>1 16 25000 00 0000 140</t>
  </si>
  <si>
    <t>1 16 25060 01 0000 140</t>
  </si>
  <si>
    <t>1 16 30000 01 0000 140</t>
  </si>
  <si>
    <t>1 16 30030 01 0000 140</t>
  </si>
  <si>
    <t>1 16 43000 01 0000 140</t>
  </si>
  <si>
    <t>1 16 90000 00 0000 140</t>
  </si>
  <si>
    <t>1 16 90050 05 0000 140</t>
  </si>
  <si>
    <t>1 17 00000 00 0000 000</t>
  </si>
  <si>
    <t>1 17 05000 00 0000 180</t>
  </si>
  <si>
    <t>1 17 05050 05 0000 180</t>
  </si>
  <si>
    <t>2 00 00000 00 0000 000</t>
  </si>
  <si>
    <t>2 02 00000 00 0000 000</t>
  </si>
  <si>
    <t>2 02 10000 00 0000 151</t>
  </si>
  <si>
    <t>2 02 15001 00 0000 151</t>
  </si>
  <si>
    <t>2 02 15001 05 0000 151</t>
  </si>
  <si>
    <t>2 02 20000 00 0000 151</t>
  </si>
  <si>
    <t>2 02 29999 00 0000 151</t>
  </si>
  <si>
    <t xml:space="preserve">2 02 29999 05 0000 151 </t>
  </si>
  <si>
    <t>2 02 30000 00  0000 151</t>
  </si>
  <si>
    <t>2 02 30013 00 0000 151</t>
  </si>
  <si>
    <t>2 02 30013 05 0000 151</t>
  </si>
  <si>
    <t>2 02 30027 00 0000 151</t>
  </si>
  <si>
    <t>2 02 30027 05 0000 151</t>
  </si>
  <si>
    <t>2 02 39999 00 0000 151</t>
  </si>
  <si>
    <t>2 02 39999 05 0000 151</t>
  </si>
  <si>
    <t>2 02 39999 05 0000 151</t>
  </si>
  <si>
    <t>2 02 40000 00 0000 151</t>
  </si>
  <si>
    <t>2 02 45160 00 0000 151</t>
  </si>
  <si>
    <t>2 02 45160 05 0000 151</t>
  </si>
  <si>
    <t>2 07 00000 00 0000 000</t>
  </si>
  <si>
    <t>2 07 05000 05 0000 180</t>
  </si>
  <si>
    <t>2 07 05030 05 0000 180</t>
  </si>
  <si>
    <t>2 18 00000 00 0000 000</t>
  </si>
  <si>
    <t>2 18 00000 00 0000 151</t>
  </si>
  <si>
    <t>2 18 00000 05 0000 151</t>
  </si>
  <si>
    <t>2 18 60010 05 0000 151</t>
  </si>
  <si>
    <t>2 19 00000 00 0000 000</t>
  </si>
  <si>
    <t>2 19 00000 05 0000 151</t>
  </si>
  <si>
    <t>2 19 60010 05 0000 151</t>
  </si>
  <si>
    <t>Единый налог на вмененный доход для отдельных видов деятельности</t>
  </si>
  <si>
    <t>Единый сельскохозяйственный налог</t>
  </si>
  <si>
    <t xml:space="preserve">Налог, взимаемый в связи с применением патентной системы налогообложения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</si>
  <si>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</si>
  <si>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Государственная пошлина 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</si>
  <si>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</si>
  <si>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по делам, рассматриваемым в судах общей юрисдикции, мировыми судьями (за исключением  Верховного  Суда  Российской Федерации)</t>
  </si>
  <si>
    <t>Доходы от использования имущества, находящегося в государственной и муниципальной собственности</t>
  </si>
  <si>
    <t>Проценты, полученные от предоставления бюджетных кредитов внутри страны</t>
  </si>
  <si>
    <t>Проценты, полученные от предоставления бюджетных кредитов внутри страны за счет средств бюджетов муниципальных районов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</si>
  <si>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 в том числе казенных)</t>
  </si>
  <si>
    <t>Доходы, 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</si>
  <si>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</si>
  <si>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Доходы, 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 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</si>
  <si>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 городских  поселений, а также средства от продажи права на заключение договоров аренды указанных земельных участков </t>
  </si>
  <si>
    <t xml:space="preserve"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 имущества бюджетных и автономных учреждений) </t>
  </si>
  <si>
    <t xml:space="preserve">Доходы от сдачи  в аренду имущества, находящегося в оперативном управлении  органов управления муниципальных районов и созданных ими учреждений (за исключением имущества муниципальных бюджетных и автономных учреждений) </t>
  </si>
  <si>
    <t xml:space="preserve">Платежи при пользовании природными ресурсами                        </t>
  </si>
  <si>
    <t>Плата за негативное воздействие на окружающую среду</t>
  </si>
  <si>
    <t>Плата за выбросы загрязняющих веществ  в атмосферный воздух стационарными объектами</t>
  </si>
  <si>
    <t>Плата за сбросы загрязняющих веществ  в водные объекты</t>
  </si>
  <si>
    <t>Плата за размещение отходов производства и потребления</t>
  </si>
  <si>
    <t>Доходы от оказания  платных услуг (работ) и 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</si>
  <si>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</si>
  <si>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</si>
  <si>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</si>
  <si>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 от продажи материальных и нематериальных активов</t>
  </si>
  <si>
    <t>Штрафы, санкции, возмещение ущерба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</si>
  <si>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</si>
  <si>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Денежные взыскания (штрафы) за нарушение земельного законодательства </t>
  </si>
  <si>
    <t>Денежные взыскания (штрафы) за 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</si>
  <si>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</si>
  <si>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</si>
  <si>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</si>
  <si>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</si>
  <si>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</si>
  <si>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</si>
  <si>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</si>
  <si>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</si>
  <si>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Дотации бюджетам бюджетной системы Российской Федерации </t>
  </si>
  <si>
    <t>Дотации бюджетам муниципальных  районов на выравнивание  бюджетной обеспеченности</t>
  </si>
  <si>
    <t>Субсидии бюджетам бюджетной системы Российской Федерации (межбюджетные субсидии)</t>
  </si>
  <si>
    <t xml:space="preserve">Прочие субсидии </t>
  </si>
  <si>
    <t xml:space="preserve">Прочие субсидии бюджетам муниципальных районов </t>
  </si>
  <si>
    <t>Субвенции бюджетам бюджетной системы Российской Федерации</t>
  </si>
  <si>
    <t xml:space="preserve">Субвенции бюджетам муниципальных образований на обеспечение мер социальной поддержки реабилитированных лиц и лиц, признанных  пострадавшими от политических репрессий 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</si>
  <si>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</si>
  <si>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на содержание ребенка в семье опекуна и приемной  семье, а также вознаграждение, причитающееся приемному  родителю </t>
  </si>
  <si>
    <t xml:space="preserve">Субвенции бюджетам муниципальных районов на содержание ребенка  в семье опекуна и приемной семье, а также вознаграждение, причитающееся приемному  родителю </t>
  </si>
  <si>
    <t>Прочие субвенции</t>
  </si>
  <si>
    <t>Прочие субвенции бюджетам муниципальных районов</t>
  </si>
  <si>
    <t>Субвенции местным бюджетам на содержание работников, осуществляющих отдельные государственные полномочия по организации проведения мероприятий по отлову и содержанию безнадзорных животных</t>
  </si>
  <si>
    <t>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</t>
  </si>
  <si>
    <t>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</si>
  <si>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Субвенции бюджетам муниципальных районов на ежемесячное  денежное вознаграждение за классное руководство</t>
  </si>
  <si>
    <t>Субвенции местным бюджетам на реализацию образовательной программы дошкольного образования в части финансирования расходов на 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 (за исключением расходов на содержание зданий и оплату коммунальных услуг)</t>
  </si>
  <si>
    <t>Субвенции бюджетам муниципальных районов на осуществление отдельных государственных полномочий в сфере архивного дела</t>
  </si>
  <si>
    <t>Субвенции бюджетам муниципальных районов на содержание работников, осуществляющих переданные государственные полномочия в сфере социальной защиты населения</t>
  </si>
  <si>
    <t>Субвенции бюджетам муниципальных районов на оказание финансовой поддержки общественным организациям ветеранов войны, труда, Вооруженных сил и правоохранительных органов</t>
  </si>
  <si>
    <t>Субвенции бюджетам муниципальных районов для осуществления отдельных государственных полномочий,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</t>
  </si>
  <si>
    <t>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</t>
  </si>
  <si>
    <t xml:space="preserve">Субвенции бюджетам муниципальных районов на содержание работников, осуществляющих переданные государственные полномочия по организации и осуществлению  деятельности по опеке и попечительству </t>
  </si>
  <si>
    <t>Субвенции бюджетам муниципальных районов на осуществление отдельных государственных полномочий  по финансовому обеспечению расходов по предоставлению мер социальной поддержки на  бесплатное жилое помещение с отоплением  и освещением работникам муниципальных образовательных учреждений</t>
  </si>
  <si>
    <t>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</si>
  <si>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Субвенции бюджетам муниципальных районов на содержание работников, осуществляющих отдельные государственных полномочий по предоставлению  работникам муниципальных учреждений культуры мер социальной поддержки</t>
  </si>
  <si>
    <t>Субвенции бюджетам муниципальных районов на осуществление отдельных государственных полномочий  по профилактике безнадзорности и правонарушений несовершеннолетних</t>
  </si>
  <si>
    <t>Субвенции бюджетам муниципальных районов на осуществление отдельных государственных полномочий в области  трудовых отношений</t>
  </si>
  <si>
    <t>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</si>
  <si>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Субвенции бюджетам муниципальных образований на обеспечение мер социальной поддержки ветеранов труда и тружеников  тыла</t>
  </si>
  <si>
    <t>Субвенции бюджетам муниципальных образований на выплату ежемесячного пособия на ребенка</t>
  </si>
  <si>
    <t>Субвенции бюджетам муниципальных районов на выплату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</si>
  <si>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со-держание работников, осуществляющих переданные государственные полномочия по выплате компенсации части родительской платы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</si>
  <si>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</si>
  <si>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</si>
  <si>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</si>
  <si>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Прочие безвозмездные поступления</t>
  </si>
  <si>
    <t>Прочие безвозмездные поступления в бюджеты муниципальных районов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</si>
  <si>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</si>
  <si>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</si>
  <si>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</si>
  <si>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</si>
  <si>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</si>
  <si>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</si>
  <si>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</si>
  <si>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 ДОХОДОВ</t>
  </si>
  <si>
    <t>Приложение №5</t>
  </si>
  <si>
    <t>к решению Представительного Собрания</t>
  </si>
  <si>
    <t>Советского района Курской области</t>
  </si>
  <si>
    <t>2 02 40014 00 0000 151</t>
  </si>
  <si>
    <t>2 02 40014 05 0000 151</t>
  </si>
  <si>
    <t>Межбюджетные трансферты,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</si>
  <si>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</si>
  <si>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(рублей)</t>
  </si>
  <si>
    <t>2 02 39998 00 0000 151</t>
  </si>
  <si>
    <t>2 02 39998 05 0000 151</t>
  </si>
  <si>
    <t>Единая субвенция местным бюджетам</t>
  </si>
  <si>
    <t>Единая субвенция бюджетам муниципальных районов</t>
  </si>
  <si>
    <t>Сумма на 2018 год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</si>
  <si>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</si>
  <si>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</si>
  <si>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</si>
  <si>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государственной (муниципальной собственности)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</si>
  <si>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</si>
  <si>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</si>
  <si>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</si>
  <si>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</si>
  <si>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</si>
  <si>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</si>
  <si>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</si>
  <si>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</si>
  <si>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</si>
  <si>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 xml:space="preserve">Плата за размещение отходов производства </t>
  </si>
  <si>
    <t>1 12 01042 01 0000 120</t>
  </si>
  <si>
    <t xml:space="preserve">Плата за размещение твердых коммунальных отходов </t>
  </si>
  <si>
    <t>2 02 45147 00 0000 151</t>
  </si>
  <si>
    <t>2 02 45147 05 0000 151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</si>
  <si>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</si>
  <si>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</si>
  <si>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2 02 45148 00 0000 151</t>
  </si>
  <si>
    <t>2 02 45148 05 0000 151</t>
  </si>
  <si>
    <t>Межбюджетные трансферты, передаваемые бюджетам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</si>
  <si>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</si>
  <si>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1 14 02052 05 0000 410</t>
  </si>
  <si>
    <t>1 14 06000 00 0000 430</t>
  </si>
  <si>
    <t>1 14 06010 00 0000 430</t>
  </si>
  <si>
    <t>1 14 06013 05 0000 430</t>
  </si>
  <si>
    <t>Доходы от реализации имущества, находящегося в собственности муниципальных районов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</si>
  <si>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</si>
  <si>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</si>
  <si>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</si>
  <si>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</si>
  <si>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2 02 35120 00 0000 151</t>
  </si>
  <si>
    <t>2 02 35120 05 0000 151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</si>
  <si>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Росситйской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</si>
  <si>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Росситйской Федерации</t>
  </si>
  <si>
    <t>Поступления доходов в бюджет муниципального района "Советский район"                                                                        Курской области  на 2018 год</t>
  </si>
  <si>
    <t>1 16 33050 05 0000 140</t>
  </si>
  <si>
    <t>1 16 03000 00 0000 140</t>
  </si>
  <si>
    <t xml:space="preserve"> 1 16 03010 01 0000 140</t>
  </si>
  <si>
    <t xml:space="preserve"> 1 16 03030 01 0000 140</t>
  </si>
  <si>
    <t xml:space="preserve"> 1 16 08000 01 0000 140</t>
  </si>
  <si>
    <t xml:space="preserve"> 1 16 08010 01 0000 140</t>
  </si>
  <si>
    <t xml:space="preserve"> 1 16 21000 00 0000 140</t>
  </si>
  <si>
    <t xml:space="preserve"> 1 16 21050 05 0000 140</t>
  </si>
  <si>
    <t xml:space="preserve"> 1 16 28000 01 0000 140</t>
  </si>
  <si>
    <t>Денежные взыскания (штрафы) за нарушение законодательства о налогах и сборах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</si>
  <si>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</si>
  <si>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</si>
  <si>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</si>
  <si>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</si>
  <si>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</si>
  <si>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</si>
  <si>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</si>
  <si>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</si>
  <si>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</si>
  <si>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1 16 33000 00 0000 140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</si>
  <si>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</si>
  <si>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1 14 06013 13 0000 430</t>
  </si>
  <si>
    <t>1 14 02050 05 0000 410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</si>
  <si>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</si>
  <si>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</si>
  <si>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 xml:space="preserve"> 1 14 02052 05 0000 440</t>
  </si>
  <si>
    <t>1 14 02050 05 0000 440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</si>
  <si>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</si>
  <si>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</si>
  <si>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</si>
  <si>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</si>
  <si>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муниципальных районов</t>
  </si>
  <si>
    <t xml:space="preserve"> 1 13 02000 00 0000 130</t>
  </si>
  <si>
    <t xml:space="preserve"> 1 13 02990 00 0000 130</t>
  </si>
  <si>
    <t xml:space="preserve"> 1 13 02995 05 0000 130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</si>
  <si>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</si>
  <si>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</si>
  <si>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Минимальный налог, зачисляемый в бюджеты субъектов Российской Федерации (за налоговые периоды, истекшие до 1 января 2016 года)</t>
  </si>
  <si>
    <t>1 05 01050 01 0000 110</t>
  </si>
  <si>
    <t>12.12.2018г. №26</t>
  </si>
  <si>
    <t>Исполнено</t>
  </si>
  <si>
    <r>
      <t xml:space="preserve"> </t>
    </r>
    <r>
      <rPr>
        <sz val="10"/>
        <color rgb="FF000000"/>
        <rFont val="Times New Roman"/>
        <family val="1"/>
        <charset val="204"/>
      </rPr>
      <t>Дотации на выравнивание  бюджетной обеспеченности</t>
    </r>
  </si>
  <si>
    <t>1 17 01000 00 0000 180</t>
  </si>
  <si>
    <t>Невыясненные поступления</t>
  </si>
  <si>
    <t>1 17 01050 05 0000 180</t>
  </si>
  <si>
    <t>Невыясненные поступления, зачисляемые в бюджет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</si>
</sst>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2" fillId="0" borderId="0" xfId="0" applyFont="1"/>
    <xf numFmtId="0" fontId="2" fillId="0" borderId="0" xfId="0" applyFont="1" applyBorder="1" applyAlignment="1">
      <alignment horizontal="right"/>
    </xf>
    <xf numFmtId="4" fontId="0" fillId="0" borderId="0" xfId="0" applyNumberFormat="1"/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/>
    <xf numFmtId="0" fontId="6" fillId="0" borderId="1" xfId="0" applyFont="1" applyBorder="1"/>
    <xf numFmtId="0" fontId="6" fillId="0" borderId="6" xfId="0" applyFont="1" applyBorder="1"/>
    <xf numFmtId="4" fontId="5" fillId="0" borderId="1" xfId="0" applyNumberFormat="1" applyFont="1" applyBorder="1" applyAlignment="1">
      <alignment horizontal="center" vertical="center"/>
    </xf>
    <xf numFmtId="0" fontId="7" fillId="0" borderId="1" xfId="0" applyFont="1" applyBorder="1"/>
    <xf numFmtId="0" fontId="7" fillId="0" borderId="6" xfId="0" applyFont="1" applyBorder="1"/>
    <xf numFmtId="4" fontId="7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top"/>
    </xf>
    <xf numFmtId="0" fontId="5" fillId="0" borderId="6" xfId="0" applyFont="1" applyBorder="1" applyAlignment="1">
      <alignment wrapText="1"/>
    </xf>
    <xf numFmtId="0" fontId="8" fillId="0" borderId="7" xfId="0" applyFont="1" applyBorder="1" applyAlignment="1">
      <alignment horizontal="justify" vertical="top" wrapText="1"/>
    </xf>
    <xf numFmtId="0" fontId="8" fillId="0" borderId="8" xfId="0" applyFont="1" applyBorder="1" applyAlignment="1">
      <alignment horizontal="justify" vertical="top" wrapText="1"/>
    </xf>
    <xf numFmtId="0" fontId="7" fillId="0" borderId="1" xfId="0" applyFont="1" applyBorder="1" applyAlignment="1">
      <alignment horizontal="left" vertical="top"/>
    </xf>
    <xf numFmtId="0" fontId="9" fillId="0" borderId="8" xfId="0" applyFont="1" applyBorder="1" applyAlignment="1">
      <alignment horizontal="justify" vertical="top" wrapText="1"/>
    </xf>
    <xf numFmtId="4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top"/>
    </xf>
    <xf numFmtId="0" fontId="9" fillId="2" borderId="8" xfId="0" applyFont="1" applyFill="1" applyBorder="1" applyAlignment="1">
      <alignment horizontal="justify" vertical="top" wrapText="1"/>
    </xf>
    <xf numFmtId="4" fontId="7" fillId="3" borderId="1" xfId="0" applyNumberFormat="1" applyFont="1" applyFill="1" applyBorder="1" applyAlignment="1">
      <alignment horizontal="center" vertical="center"/>
    </xf>
    <xf numFmtId="0" fontId="8" fillId="0" borderId="9" xfId="0" applyFont="1" applyBorder="1" applyAlignment="1">
      <alignment horizontal="justify" vertical="top" wrapText="1"/>
    </xf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wrapText="1"/>
    </xf>
    <xf numFmtId="4" fontId="5" fillId="3" borderId="1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4" fontId="5" fillId="2" borderId="1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 wrapText="1"/>
    </xf>
    <xf numFmtId="0" fontId="8" fillId="2" borderId="7" xfId="0" applyFont="1" applyFill="1" applyBorder="1" applyAlignment="1">
      <alignment horizontal="justify" vertical="top" wrapText="1"/>
    </xf>
    <xf numFmtId="0" fontId="8" fillId="2" borderId="8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left" wrapText="1"/>
    </xf>
    <xf numFmtId="0" fontId="8" fillId="0" borderId="16" xfId="0" applyFont="1" applyBorder="1" applyAlignment="1">
      <alignment wrapText="1"/>
    </xf>
    <xf numFmtId="4" fontId="5" fillId="3" borderId="15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justify" vertical="top" wrapText="1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 applyAlignment="1">
      <alignment wrapText="1"/>
    </xf>
    <xf numFmtId="0" fontId="8" fillId="0" borderId="14" xfId="0" applyFont="1" applyBorder="1" applyAlignment="1">
      <alignment wrapText="1"/>
    </xf>
    <xf numFmtId="0" fontId="8" fillId="0" borderId="15" xfId="0" applyFont="1" applyBorder="1" applyAlignment="1">
      <alignment wrapText="1"/>
    </xf>
    <xf numFmtId="0" fontId="8" fillId="0" borderId="5" xfId="0" applyFont="1" applyBorder="1" applyAlignment="1">
      <alignment horizontal="left" vertical="top" wrapText="1"/>
    </xf>
    <xf numFmtId="0" fontId="8" fillId="0" borderId="11" xfId="0" applyFont="1" applyBorder="1" applyAlignment="1">
      <alignment horizontal="justify" vertical="top" wrapText="1"/>
    </xf>
    <xf numFmtId="0" fontId="9" fillId="0" borderId="11" xfId="0" applyFont="1" applyBorder="1" applyAlignment="1">
      <alignment horizontal="justify" vertical="top" wrapText="1"/>
    </xf>
    <xf numFmtId="0" fontId="9" fillId="0" borderId="2" xfId="0" applyFont="1" applyBorder="1" applyAlignment="1">
      <alignment horizontal="justify" vertical="top" wrapText="1"/>
    </xf>
    <xf numFmtId="2" fontId="7" fillId="0" borderId="1" xfId="0" applyNumberFormat="1" applyFont="1" applyBorder="1"/>
    <xf numFmtId="2" fontId="5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4" fontId="5" fillId="0" borderId="1" xfId="0" applyNumberFormat="1" applyFont="1" applyBorder="1" applyAlignment="1">
      <alignment horizontal="right" vertical="center"/>
    </xf>
    <xf numFmtId="2" fontId="5" fillId="0" borderId="5" xfId="0" applyNumberFormat="1" applyFont="1" applyBorder="1" applyAlignment="1">
      <alignment horizontal="center" vertical="center"/>
    </xf>
    <xf numFmtId="2" fontId="5" fillId="0" borderId="12" xfId="0" applyNumberFormat="1" applyFont="1" applyBorder="1" applyAlignment="1">
      <alignment horizontal="center" vertical="center"/>
    </xf>
    <xf numFmtId="2" fontId="5" fillId="0" borderId="13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2" fontId="7" fillId="0" borderId="13" xfId="0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 wrapText="1"/>
    </xf>
    <xf numFmtId="0" fontId="8" fillId="0" borderId="4" xfId="0" applyFont="1" applyBorder="1" applyAlignment="1">
      <alignment horizontal="left" vertical="top" wrapText="1"/>
    </xf>
    <xf numFmtId="0" fontId="8" fillId="0" borderId="3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justify" vertical="top" wrapText="1"/>
    </xf>
    <xf numFmtId="0" fontId="8" fillId="0" borderId="9" xfId="0" applyFont="1" applyBorder="1" applyAlignment="1">
      <alignment horizontal="justify" vertical="top" wrapText="1"/>
    </xf>
    <xf numFmtId="0" fontId="8" fillId="0" borderId="8" xfId="0" applyFont="1" applyBorder="1" applyAlignment="1">
      <alignment horizontal="justify" vertical="top" wrapText="1"/>
    </xf>
    <xf numFmtId="0" fontId="8" fillId="2" borderId="10" xfId="0" applyFont="1" applyFill="1" applyBorder="1" applyAlignment="1">
      <alignment horizontal="justify" vertical="top" wrapText="1"/>
    </xf>
    <xf numFmtId="0" fontId="8" fillId="2" borderId="9" xfId="0" applyFont="1" applyFill="1" applyBorder="1" applyAlignment="1">
      <alignment horizontal="justify" vertical="top" wrapText="1"/>
    </xf>
    <xf numFmtId="0" fontId="8" fillId="2" borderId="8" xfId="0" applyFont="1" applyFill="1" applyBorder="1" applyAlignment="1">
      <alignment horizontal="justify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9" fillId="0" borderId="4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12" xfId="0" applyNumberFormat="1" applyFont="1" applyFill="1" applyBorder="1" applyAlignment="1">
      <alignment horizontal="center" vertical="center"/>
    </xf>
    <xf numFmtId="4" fontId="7" fillId="2" borderId="13" xfId="0" applyNumberFormat="1" applyFont="1" applyFill="1" applyBorder="1" applyAlignment="1">
      <alignment horizontal="center" vertical="center"/>
    </xf>
    <xf numFmtId="4" fontId="5" fillId="2" borderId="5" xfId="0" applyNumberFormat="1" applyFont="1" applyFill="1" applyBorder="1" applyAlignment="1">
      <alignment horizontal="center" vertical="center"/>
    </xf>
    <xf numFmtId="4" fontId="5" fillId="2" borderId="12" xfId="0" applyNumberFormat="1" applyFont="1" applyFill="1" applyBorder="1" applyAlignment="1">
      <alignment horizontal="center" vertical="center"/>
    </xf>
    <xf numFmtId="4" fontId="5" fillId="2" borderId="13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justify" vertical="top" wrapText="1"/>
    </xf>
    <xf numFmtId="0" fontId="9" fillId="0" borderId="9" xfId="0" applyFont="1" applyBorder="1" applyAlignment="1">
      <alignment horizontal="justify" vertical="top" wrapText="1"/>
    </xf>
    <xf numFmtId="0" fontId="9" fillId="0" borderId="8" xfId="0" applyFont="1" applyBorder="1" applyAlignment="1">
      <alignment horizontal="justify" vertical="top" wrapText="1"/>
    </xf>
    <xf numFmtId="4" fontId="5" fillId="0" borderId="5" xfId="0" applyNumberFormat="1" applyFont="1" applyBorder="1" applyAlignment="1">
      <alignment horizontal="center" vertical="center"/>
    </xf>
    <xf numFmtId="4" fontId="5" fillId="0" borderId="12" xfId="0" applyNumberFormat="1" applyFont="1" applyBorder="1" applyAlignment="1">
      <alignment horizontal="center" vertical="center"/>
    </xf>
    <xf numFmtId="4" fontId="5" fillId="0" borderId="13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1"/>
  <sheetViews>
    <sheetView tabSelected="1" view="pageBreakPreview" topLeftCell="A128" zoomScaleNormal="100" zoomScaleSheetLayoutView="100" workbookViewId="0">
      <selection activeCell="D137" sqref="D137:D139"/>
    </sheetView>
  </sheetViews>
  <sheetFormatPr defaultRowHeight="15" x14ac:dyDescent="0.25"/>
  <cols>
    <col min="1" max="1" width="20.85546875" customWidth="1"/>
    <col min="2" max="2" width="55.28515625" customWidth="1"/>
    <col min="3" max="3" width="18.5703125" customWidth="1"/>
    <col min="4" max="4" width="16" customWidth="1"/>
    <col min="7" max="7" width="13.5703125" bestFit="1" customWidth="1"/>
  </cols>
  <sheetData>
    <row r="1" spans="1:7" x14ac:dyDescent="0.25">
      <c r="A1" s="5"/>
      <c r="B1" s="63" t="s">
        <v>191</v>
      </c>
      <c r="C1" s="63"/>
    </row>
    <row r="2" spans="1:7" x14ac:dyDescent="0.25">
      <c r="A2" s="5"/>
      <c r="B2" s="63" t="s">
        <v>192</v>
      </c>
      <c r="C2" s="63"/>
    </row>
    <row r="3" spans="1:7" x14ac:dyDescent="0.25">
      <c r="A3" s="5"/>
      <c r="B3" s="63" t="s">
        <v>193</v>
      </c>
      <c r="C3" s="63"/>
    </row>
    <row r="4" spans="1:7" x14ac:dyDescent="0.25">
      <c r="A4" s="5"/>
      <c r="B4" s="64" t="s">
        <v>281</v>
      </c>
      <c r="C4" s="64"/>
    </row>
    <row r="5" spans="1:7" x14ac:dyDescent="0.25">
      <c r="A5" s="5"/>
      <c r="B5" s="6"/>
      <c r="C5" s="6"/>
    </row>
    <row r="6" spans="1:7" ht="42" customHeight="1" x14ac:dyDescent="0.25">
      <c r="A6" s="65" t="s">
        <v>241</v>
      </c>
      <c r="B6" s="65"/>
      <c r="C6" s="65"/>
    </row>
    <row r="7" spans="1:7" ht="16.5" customHeight="1" x14ac:dyDescent="0.25">
      <c r="A7" s="3"/>
      <c r="B7" s="3"/>
      <c r="C7" s="2" t="s">
        <v>198</v>
      </c>
    </row>
    <row r="8" spans="1:7" ht="30" customHeight="1" x14ac:dyDescent="0.25">
      <c r="A8" s="8" t="s">
        <v>2</v>
      </c>
      <c r="B8" s="9" t="s">
        <v>1</v>
      </c>
      <c r="C8" s="10" t="s">
        <v>203</v>
      </c>
      <c r="D8" s="11" t="s">
        <v>282</v>
      </c>
    </row>
    <row r="9" spans="1:7" x14ac:dyDescent="0.25">
      <c r="A9" s="12"/>
      <c r="B9" s="13"/>
      <c r="C9" s="14"/>
      <c r="D9" s="12"/>
    </row>
    <row r="10" spans="1:7" x14ac:dyDescent="0.25">
      <c r="A10" s="15" t="s">
        <v>0</v>
      </c>
      <c r="B10" s="16" t="s">
        <v>20</v>
      </c>
      <c r="C10" s="17">
        <f>C11+C16+C22+C36+C39+C49+C56+C63+C73+C91</f>
        <v>144100379.54999998</v>
      </c>
      <c r="D10" s="54">
        <v>140916647.87</v>
      </c>
    </row>
    <row r="11" spans="1:7" x14ac:dyDescent="0.25">
      <c r="A11" s="15" t="s">
        <v>3</v>
      </c>
      <c r="B11" s="16" t="s">
        <v>21</v>
      </c>
      <c r="C11" s="17">
        <f>C12</f>
        <v>110182605</v>
      </c>
      <c r="D11" s="54">
        <v>10758737.73</v>
      </c>
      <c r="G11" s="7"/>
    </row>
    <row r="12" spans="1:7" x14ac:dyDescent="0.25">
      <c r="A12" s="15" t="s">
        <v>4</v>
      </c>
      <c r="B12" s="16" t="s">
        <v>22</v>
      </c>
      <c r="C12" s="17">
        <f>C13+C14+C15</f>
        <v>110182605</v>
      </c>
      <c r="D12" s="54">
        <v>10758737.73</v>
      </c>
    </row>
    <row r="13" spans="1:7" ht="65.25" thickBot="1" x14ac:dyDescent="0.3">
      <c r="A13" s="18" t="s">
        <v>5</v>
      </c>
      <c r="B13" s="19" t="s">
        <v>23</v>
      </c>
      <c r="C13" s="14">
        <v>107054737</v>
      </c>
      <c r="D13" s="55">
        <v>106363058.39</v>
      </c>
    </row>
    <row r="14" spans="1:7" ht="90" thickBot="1" x14ac:dyDescent="0.3">
      <c r="A14" s="18" t="s">
        <v>6</v>
      </c>
      <c r="B14" s="20" t="s">
        <v>24</v>
      </c>
      <c r="C14" s="14">
        <v>1455065</v>
      </c>
      <c r="D14" s="55">
        <v>840005.6</v>
      </c>
    </row>
    <row r="15" spans="1:7" ht="39" thickBot="1" x14ac:dyDescent="0.3">
      <c r="A15" s="18" t="s">
        <v>7</v>
      </c>
      <c r="B15" s="21" t="s">
        <v>25</v>
      </c>
      <c r="C15" s="14">
        <v>1672803</v>
      </c>
      <c r="D15" s="55">
        <v>384308.74</v>
      </c>
    </row>
    <row r="16" spans="1:7" ht="26.25" thickBot="1" x14ac:dyDescent="0.3">
      <c r="A16" s="22" t="s">
        <v>8</v>
      </c>
      <c r="B16" s="23" t="s">
        <v>26</v>
      </c>
      <c r="C16" s="24">
        <f>C17</f>
        <v>9660022.8200000003</v>
      </c>
      <c r="D16" s="56">
        <v>9661352.1400000006</v>
      </c>
    </row>
    <row r="17" spans="1:4" ht="26.25" thickBot="1" x14ac:dyDescent="0.3">
      <c r="A17" s="18" t="s">
        <v>9</v>
      </c>
      <c r="B17" s="21" t="s">
        <v>27</v>
      </c>
      <c r="C17" s="14">
        <f>C18+C19+C20+C21</f>
        <v>9660022.8200000003</v>
      </c>
      <c r="D17" s="55">
        <v>9661352.1400000006</v>
      </c>
    </row>
    <row r="18" spans="1:4" ht="64.5" thickBot="1" x14ac:dyDescent="0.3">
      <c r="A18" s="18" t="s">
        <v>10</v>
      </c>
      <c r="B18" s="21" t="s">
        <v>28</v>
      </c>
      <c r="C18" s="14">
        <v>4304161.8899999997</v>
      </c>
      <c r="D18" s="55">
        <v>4304763.47</v>
      </c>
    </row>
    <row r="19" spans="1:4" ht="77.25" thickBot="1" x14ac:dyDescent="0.3">
      <c r="A19" s="18" t="s">
        <v>11</v>
      </c>
      <c r="B19" s="21" t="s">
        <v>29</v>
      </c>
      <c r="C19" s="14">
        <v>41452.980000000003</v>
      </c>
      <c r="D19" s="55">
        <v>41457.68</v>
      </c>
    </row>
    <row r="20" spans="1:4" ht="64.5" thickBot="1" x14ac:dyDescent="0.3">
      <c r="A20" s="18" t="s">
        <v>12</v>
      </c>
      <c r="B20" s="21" t="s">
        <v>30</v>
      </c>
      <c r="C20" s="14">
        <v>6278980.0599999996</v>
      </c>
      <c r="D20" s="55">
        <v>6279642.2599999998</v>
      </c>
    </row>
    <row r="21" spans="1:4" ht="64.5" thickBot="1" x14ac:dyDescent="0.3">
      <c r="A21" s="18" t="s">
        <v>13</v>
      </c>
      <c r="B21" s="21" t="s">
        <v>31</v>
      </c>
      <c r="C21" s="14">
        <v>-964572.11</v>
      </c>
      <c r="D21" s="55">
        <v>-964511.27</v>
      </c>
    </row>
    <row r="22" spans="1:4" ht="15.75" thickBot="1" x14ac:dyDescent="0.3">
      <c r="A22" s="25" t="s">
        <v>14</v>
      </c>
      <c r="B22" s="26" t="s">
        <v>32</v>
      </c>
      <c r="C22" s="27">
        <f>C23+C29+C32+C34</f>
        <v>4235740.63</v>
      </c>
      <c r="D22" s="56">
        <v>3945194.39</v>
      </c>
    </row>
    <row r="23" spans="1:4" ht="26.25" thickBot="1" x14ac:dyDescent="0.3">
      <c r="A23" s="18" t="s">
        <v>15</v>
      </c>
      <c r="B23" s="21" t="s">
        <v>33</v>
      </c>
      <c r="C23" s="14">
        <f>C24+C26+C28</f>
        <v>62584.69</v>
      </c>
      <c r="D23" s="55">
        <v>62584.69</v>
      </c>
    </row>
    <row r="24" spans="1:4" ht="26.25" thickBot="1" x14ac:dyDescent="0.3">
      <c r="A24" s="18" t="s">
        <v>16</v>
      </c>
      <c r="B24" s="21" t="s">
        <v>34</v>
      </c>
      <c r="C24" s="14">
        <f>C25</f>
        <v>46108.93</v>
      </c>
      <c r="D24" s="55">
        <v>46108.93</v>
      </c>
    </row>
    <row r="25" spans="1:4" ht="26.25" thickBot="1" x14ac:dyDescent="0.3">
      <c r="A25" s="18" t="s">
        <v>17</v>
      </c>
      <c r="B25" s="21" t="s">
        <v>34</v>
      </c>
      <c r="C25" s="14">
        <v>46108.93</v>
      </c>
      <c r="D25" s="55">
        <v>46108.93</v>
      </c>
    </row>
    <row r="26" spans="1:4" ht="39" thickBot="1" x14ac:dyDescent="0.3">
      <c r="A26" s="18" t="s">
        <v>18</v>
      </c>
      <c r="B26" s="21" t="s">
        <v>35</v>
      </c>
      <c r="C26" s="14">
        <f>C27</f>
        <v>16472.23</v>
      </c>
      <c r="D26" s="55">
        <v>16472.23</v>
      </c>
    </row>
    <row r="27" spans="1:4" ht="51" x14ac:dyDescent="0.25">
      <c r="A27" s="18" t="s">
        <v>19</v>
      </c>
      <c r="B27" s="28" t="s">
        <v>36</v>
      </c>
      <c r="C27" s="14">
        <v>16472.23</v>
      </c>
      <c r="D27" s="55">
        <v>16472.23</v>
      </c>
    </row>
    <row r="28" spans="1:4" ht="39" x14ac:dyDescent="0.25">
      <c r="A28" s="29" t="s">
        <v>280</v>
      </c>
      <c r="B28" s="30" t="s">
        <v>279</v>
      </c>
      <c r="C28" s="31">
        <v>3.53</v>
      </c>
      <c r="D28" s="55">
        <v>3.53</v>
      </c>
    </row>
    <row r="29" spans="1:4" ht="26.25" thickBot="1" x14ac:dyDescent="0.3">
      <c r="A29" s="32" t="s">
        <v>37</v>
      </c>
      <c r="B29" s="21" t="s">
        <v>106</v>
      </c>
      <c r="C29" s="14">
        <f>C30+C31</f>
        <v>3408806.09</v>
      </c>
      <c r="D29" s="55">
        <v>3118259.85</v>
      </c>
    </row>
    <row r="30" spans="1:4" ht="25.5" x14ac:dyDescent="0.25">
      <c r="A30" s="33" t="s">
        <v>38</v>
      </c>
      <c r="B30" s="28" t="s">
        <v>106</v>
      </c>
      <c r="C30" s="14">
        <v>3408803.8399999999</v>
      </c>
      <c r="D30" s="55">
        <v>3118257.6</v>
      </c>
    </row>
    <row r="31" spans="1:4" ht="39" x14ac:dyDescent="0.25">
      <c r="A31" s="34" t="s">
        <v>278</v>
      </c>
      <c r="B31" s="30" t="s">
        <v>277</v>
      </c>
      <c r="C31" s="31">
        <v>2.25</v>
      </c>
      <c r="D31" s="55">
        <v>2.25</v>
      </c>
    </row>
    <row r="32" spans="1:4" ht="15.75" thickBot="1" x14ac:dyDescent="0.3">
      <c r="A32" s="32" t="s">
        <v>39</v>
      </c>
      <c r="B32" s="21" t="s">
        <v>107</v>
      </c>
      <c r="C32" s="14">
        <f>C33</f>
        <v>706841.1</v>
      </c>
      <c r="D32" s="55">
        <v>706841.1</v>
      </c>
    </row>
    <row r="33" spans="1:4" ht="15.75" thickBot="1" x14ac:dyDescent="0.3">
      <c r="A33" s="32" t="s">
        <v>40</v>
      </c>
      <c r="B33" s="21" t="s">
        <v>107</v>
      </c>
      <c r="C33" s="14">
        <v>706841.1</v>
      </c>
      <c r="D33" s="55">
        <v>706841.1</v>
      </c>
    </row>
    <row r="34" spans="1:4" ht="26.25" thickBot="1" x14ac:dyDescent="0.3">
      <c r="A34" s="32" t="s">
        <v>41</v>
      </c>
      <c r="B34" s="21" t="s">
        <v>108</v>
      </c>
      <c r="C34" s="14">
        <f>C35</f>
        <v>57508.75</v>
      </c>
      <c r="D34" s="55">
        <v>57508.75</v>
      </c>
    </row>
    <row r="35" spans="1:4" ht="39" thickBot="1" x14ac:dyDescent="0.3">
      <c r="A35" s="32" t="s">
        <v>42</v>
      </c>
      <c r="B35" s="21" t="s">
        <v>109</v>
      </c>
      <c r="C35" s="14">
        <v>57508.75</v>
      </c>
      <c r="D35" s="55">
        <v>57508.75</v>
      </c>
    </row>
    <row r="36" spans="1:4" ht="15.75" thickBot="1" x14ac:dyDescent="0.3">
      <c r="A36" s="35" t="s">
        <v>43</v>
      </c>
      <c r="B36" s="23" t="s">
        <v>110</v>
      </c>
      <c r="C36" s="24">
        <f>C37</f>
        <v>1111536.51</v>
      </c>
      <c r="D36" s="56">
        <v>1112335.0900000001</v>
      </c>
    </row>
    <row r="37" spans="1:4" ht="26.25" thickBot="1" x14ac:dyDescent="0.3">
      <c r="A37" s="32" t="s">
        <v>44</v>
      </c>
      <c r="B37" s="21" t="s">
        <v>111</v>
      </c>
      <c r="C37" s="36">
        <f>C38</f>
        <v>1111536.51</v>
      </c>
      <c r="D37" s="55">
        <v>1112335.0900000001</v>
      </c>
    </row>
    <row r="38" spans="1:4" ht="39" thickBot="1" x14ac:dyDescent="0.3">
      <c r="A38" s="32" t="s">
        <v>45</v>
      </c>
      <c r="B38" s="37" t="s">
        <v>112</v>
      </c>
      <c r="C38" s="36">
        <v>1111536.51</v>
      </c>
      <c r="D38" s="55">
        <v>1112335.0900000001</v>
      </c>
    </row>
    <row r="39" spans="1:4" ht="26.25" thickBot="1" x14ac:dyDescent="0.3">
      <c r="A39" s="35" t="s">
        <v>46</v>
      </c>
      <c r="B39" s="23" t="s">
        <v>113</v>
      </c>
      <c r="C39" s="24">
        <f>C40+C42</f>
        <v>8214201.0200000005</v>
      </c>
      <c r="D39" s="24">
        <v>8214201.0199999996</v>
      </c>
    </row>
    <row r="40" spans="1:4" ht="26.25" thickBot="1" x14ac:dyDescent="0.3">
      <c r="A40" s="32" t="s">
        <v>47</v>
      </c>
      <c r="B40" s="21" t="s">
        <v>114</v>
      </c>
      <c r="C40" s="14">
        <f>C41</f>
        <v>2078.44</v>
      </c>
      <c r="D40" s="14">
        <f>D41</f>
        <v>2078.44</v>
      </c>
    </row>
    <row r="41" spans="1:4" ht="39" thickBot="1" x14ac:dyDescent="0.3">
      <c r="A41" s="33" t="s">
        <v>48</v>
      </c>
      <c r="B41" s="21" t="s">
        <v>115</v>
      </c>
      <c r="C41" s="14">
        <v>2078.44</v>
      </c>
      <c r="D41" s="14">
        <v>2078.44</v>
      </c>
    </row>
    <row r="42" spans="1:4" ht="77.25" thickBot="1" x14ac:dyDescent="0.3">
      <c r="A42" s="34" t="s">
        <v>49</v>
      </c>
      <c r="B42" s="21" t="s">
        <v>116</v>
      </c>
      <c r="C42" s="14">
        <f>C43+C47</f>
        <v>8212122.5800000001</v>
      </c>
      <c r="D42" s="14">
        <v>8212122.5800000001</v>
      </c>
    </row>
    <row r="43" spans="1:4" ht="51.75" thickBot="1" x14ac:dyDescent="0.3">
      <c r="A43" s="34" t="s">
        <v>50</v>
      </c>
      <c r="B43" s="21" t="s">
        <v>117</v>
      </c>
      <c r="C43" s="14">
        <f>C44+C45+C46</f>
        <v>7823149.1200000001</v>
      </c>
      <c r="D43" s="55">
        <f>C43</f>
        <v>7823149.1200000001</v>
      </c>
    </row>
    <row r="44" spans="1:4" ht="77.25" thickBot="1" x14ac:dyDescent="0.3">
      <c r="A44" s="34" t="s">
        <v>51</v>
      </c>
      <c r="B44" s="21" t="s">
        <v>118</v>
      </c>
      <c r="C44" s="14">
        <v>7530549.54</v>
      </c>
      <c r="D44" s="55">
        <f>C44</f>
        <v>7530549.54</v>
      </c>
    </row>
    <row r="45" spans="1:4" ht="64.5" thickBot="1" x14ac:dyDescent="0.3">
      <c r="A45" s="34" t="s">
        <v>52</v>
      </c>
      <c r="B45" s="21" t="s">
        <v>119</v>
      </c>
      <c r="C45" s="14">
        <v>0</v>
      </c>
      <c r="D45" s="55">
        <f>C45</f>
        <v>0</v>
      </c>
    </row>
    <row r="46" spans="1:4" ht="64.5" thickBot="1" x14ac:dyDescent="0.3">
      <c r="A46" s="34" t="s">
        <v>53</v>
      </c>
      <c r="B46" s="21" t="s">
        <v>120</v>
      </c>
      <c r="C46" s="14">
        <v>292599.58</v>
      </c>
      <c r="D46" s="55">
        <f>C46</f>
        <v>292599.58</v>
      </c>
    </row>
    <row r="47" spans="1:4" ht="64.5" thickBot="1" x14ac:dyDescent="0.3">
      <c r="A47" s="34" t="s">
        <v>54</v>
      </c>
      <c r="B47" s="21" t="s">
        <v>121</v>
      </c>
      <c r="C47" s="14">
        <f>C48</f>
        <v>388973.46</v>
      </c>
      <c r="D47" s="55">
        <v>388973.46</v>
      </c>
    </row>
    <row r="48" spans="1:4" ht="64.5" thickBot="1" x14ac:dyDescent="0.3">
      <c r="A48" s="34" t="s">
        <v>55</v>
      </c>
      <c r="B48" s="21" t="s">
        <v>122</v>
      </c>
      <c r="C48" s="14">
        <v>388973.46</v>
      </c>
      <c r="D48" s="55">
        <v>388973.46</v>
      </c>
    </row>
    <row r="49" spans="1:4" ht="15.75" thickBot="1" x14ac:dyDescent="0.3">
      <c r="A49" s="38" t="s">
        <v>56</v>
      </c>
      <c r="B49" s="23" t="s">
        <v>123</v>
      </c>
      <c r="C49" s="24">
        <f>C50</f>
        <v>96821</v>
      </c>
      <c r="D49" s="56">
        <v>96820.59</v>
      </c>
    </row>
    <row r="50" spans="1:4" ht="15.75" thickBot="1" x14ac:dyDescent="0.3">
      <c r="A50" s="34" t="s">
        <v>57</v>
      </c>
      <c r="B50" s="21" t="s">
        <v>124</v>
      </c>
      <c r="C50" s="14">
        <f>C51+C52+C54+C55</f>
        <v>96821</v>
      </c>
      <c r="D50" s="55">
        <v>96820.59</v>
      </c>
    </row>
    <row r="51" spans="1:4" ht="26.25" thickBot="1" x14ac:dyDescent="0.3">
      <c r="A51" s="34" t="s">
        <v>58</v>
      </c>
      <c r="B51" s="21" t="s">
        <v>125</v>
      </c>
      <c r="C51" s="14">
        <v>19390</v>
      </c>
      <c r="D51" s="55">
        <v>19390.259999999998</v>
      </c>
    </row>
    <row r="52" spans="1:4" ht="15.75" thickBot="1" x14ac:dyDescent="0.3">
      <c r="A52" s="34" t="s">
        <v>59</v>
      </c>
      <c r="B52" s="21" t="s">
        <v>126</v>
      </c>
      <c r="C52" s="14">
        <v>69191</v>
      </c>
      <c r="D52" s="55">
        <v>69190.559999999998</v>
      </c>
    </row>
    <row r="53" spans="1:4" ht="15.75" thickBot="1" x14ac:dyDescent="0.3">
      <c r="A53" s="34" t="s">
        <v>60</v>
      </c>
      <c r="B53" s="20" t="s">
        <v>127</v>
      </c>
      <c r="C53" s="14">
        <f>C54+C55</f>
        <v>8240</v>
      </c>
      <c r="D53" s="55">
        <v>8239.77</v>
      </c>
    </row>
    <row r="54" spans="1:4" ht="15.75" thickBot="1" x14ac:dyDescent="0.3">
      <c r="A54" s="39" t="s">
        <v>216</v>
      </c>
      <c r="B54" s="40" t="s">
        <v>217</v>
      </c>
      <c r="C54" s="36">
        <v>7068</v>
      </c>
      <c r="D54" s="55">
        <v>7068.18</v>
      </c>
    </row>
    <row r="55" spans="1:4" ht="15.75" thickBot="1" x14ac:dyDescent="0.3">
      <c r="A55" s="39" t="s">
        <v>218</v>
      </c>
      <c r="B55" s="41" t="s">
        <v>219</v>
      </c>
      <c r="C55" s="36">
        <v>1172</v>
      </c>
      <c r="D55" s="55">
        <v>1171.5899999999999</v>
      </c>
    </row>
    <row r="56" spans="1:4" ht="26.25" thickBot="1" x14ac:dyDescent="0.3">
      <c r="A56" s="38" t="s">
        <v>61</v>
      </c>
      <c r="B56" s="23" t="s">
        <v>128</v>
      </c>
      <c r="C56" s="24">
        <f>C57+C60</f>
        <v>9284129.7799999993</v>
      </c>
      <c r="D56" s="56">
        <v>9287779.7799999993</v>
      </c>
    </row>
    <row r="57" spans="1:4" ht="15.75" thickBot="1" x14ac:dyDescent="0.3">
      <c r="A57" s="34" t="s">
        <v>62</v>
      </c>
      <c r="B57" s="21" t="s">
        <v>129</v>
      </c>
      <c r="C57" s="14">
        <f>C58</f>
        <v>9061457.3300000001</v>
      </c>
      <c r="D57" s="55">
        <v>9065107.3300000001</v>
      </c>
    </row>
    <row r="58" spans="1:4" ht="15.75" thickBot="1" x14ac:dyDescent="0.3">
      <c r="A58" s="34" t="s">
        <v>63</v>
      </c>
      <c r="B58" s="21" t="s">
        <v>130</v>
      </c>
      <c r="C58" s="14">
        <f>C59</f>
        <v>9061457.3300000001</v>
      </c>
      <c r="D58" s="55">
        <v>9065107.3300000001</v>
      </c>
    </row>
    <row r="59" spans="1:4" ht="26.25" thickBot="1" x14ac:dyDescent="0.3">
      <c r="A59" s="34" t="s">
        <v>64</v>
      </c>
      <c r="B59" s="21" t="s">
        <v>131</v>
      </c>
      <c r="C59" s="14">
        <v>9061457.3300000001</v>
      </c>
      <c r="D59" s="55">
        <v>9065107.3300000001</v>
      </c>
    </row>
    <row r="60" spans="1:4" ht="15.75" thickBot="1" x14ac:dyDescent="0.3">
      <c r="A60" s="42" t="s">
        <v>274</v>
      </c>
      <c r="B60" s="43" t="s">
        <v>271</v>
      </c>
      <c r="C60" s="31">
        <f>C61</f>
        <v>222672.45</v>
      </c>
      <c r="D60" s="55">
        <v>222672.45</v>
      </c>
    </row>
    <row r="61" spans="1:4" x14ac:dyDescent="0.25">
      <c r="A61" s="42" t="s">
        <v>275</v>
      </c>
      <c r="B61" s="43" t="s">
        <v>272</v>
      </c>
      <c r="C61" s="31">
        <f>C62</f>
        <v>222672.45</v>
      </c>
      <c r="D61" s="55">
        <v>222672.45</v>
      </c>
    </row>
    <row r="62" spans="1:4" ht="26.25" x14ac:dyDescent="0.25">
      <c r="A62" s="42" t="s">
        <v>276</v>
      </c>
      <c r="B62" s="30" t="s">
        <v>273</v>
      </c>
      <c r="C62" s="44">
        <v>222672.45</v>
      </c>
      <c r="D62" s="55">
        <v>222672.45</v>
      </c>
    </row>
    <row r="63" spans="1:4" x14ac:dyDescent="0.25">
      <c r="A63" s="38" t="s">
        <v>65</v>
      </c>
      <c r="B63" s="45" t="s">
        <v>132</v>
      </c>
      <c r="C63" s="24">
        <f>C64+C69</f>
        <v>126016.62</v>
      </c>
      <c r="D63" s="56">
        <v>126016.62</v>
      </c>
    </row>
    <row r="64" spans="1:4" ht="64.5" x14ac:dyDescent="0.25">
      <c r="A64" s="38" t="s">
        <v>270</v>
      </c>
      <c r="B64" s="30" t="s">
        <v>269</v>
      </c>
      <c r="C64" s="31">
        <f>C65+C67</f>
        <v>69147</v>
      </c>
      <c r="D64" s="55">
        <v>69147</v>
      </c>
    </row>
    <row r="65" spans="1:7" ht="26.25" thickBot="1" x14ac:dyDescent="0.3">
      <c r="A65" s="34" t="s">
        <v>264</v>
      </c>
      <c r="B65" s="21" t="s">
        <v>232</v>
      </c>
      <c r="C65" s="14">
        <f>C66</f>
        <v>61920</v>
      </c>
      <c r="D65" s="55">
        <v>61920</v>
      </c>
    </row>
    <row r="66" spans="1:7" ht="76.5" x14ac:dyDescent="0.25">
      <c r="A66" s="34" t="s">
        <v>228</v>
      </c>
      <c r="B66" s="28" t="s">
        <v>233</v>
      </c>
      <c r="C66" s="14">
        <v>61920</v>
      </c>
      <c r="D66" s="55">
        <v>61920</v>
      </c>
    </row>
    <row r="67" spans="1:7" ht="77.25" x14ac:dyDescent="0.25">
      <c r="A67" s="34" t="s">
        <v>268</v>
      </c>
      <c r="B67" s="30" t="s">
        <v>265</v>
      </c>
      <c r="C67" s="44">
        <f>C68</f>
        <v>7227</v>
      </c>
      <c r="D67" s="55">
        <v>7227</v>
      </c>
    </row>
    <row r="68" spans="1:7" ht="77.25" x14ac:dyDescent="0.25">
      <c r="A68" s="34" t="s">
        <v>267</v>
      </c>
      <c r="B68" s="30" t="s">
        <v>266</v>
      </c>
      <c r="C68" s="44">
        <v>7227</v>
      </c>
      <c r="D68" s="55">
        <v>7227</v>
      </c>
    </row>
    <row r="69" spans="1:7" ht="26.25" thickBot="1" x14ac:dyDescent="0.3">
      <c r="A69" s="34" t="s">
        <v>229</v>
      </c>
      <c r="B69" s="21" t="s">
        <v>234</v>
      </c>
      <c r="C69" s="14">
        <f>C70</f>
        <v>56869.62</v>
      </c>
      <c r="D69" s="55">
        <v>56869.62</v>
      </c>
    </row>
    <row r="70" spans="1:7" ht="26.25" thickBot="1" x14ac:dyDescent="0.3">
      <c r="A70" s="34" t="s">
        <v>230</v>
      </c>
      <c r="B70" s="21" t="s">
        <v>235</v>
      </c>
      <c r="C70" s="14">
        <v>56869.62</v>
      </c>
      <c r="D70" s="55">
        <v>56869.62</v>
      </c>
    </row>
    <row r="71" spans="1:7" ht="51" x14ac:dyDescent="0.25">
      <c r="A71" s="34" t="s">
        <v>231</v>
      </c>
      <c r="B71" s="28" t="s">
        <v>236</v>
      </c>
      <c r="C71" s="14">
        <v>17340.54</v>
      </c>
      <c r="D71" s="55">
        <v>17340.54</v>
      </c>
    </row>
    <row r="72" spans="1:7" ht="39" x14ac:dyDescent="0.25">
      <c r="A72" s="46" t="s">
        <v>263</v>
      </c>
      <c r="B72" s="47" t="s">
        <v>262</v>
      </c>
      <c r="C72" s="31">
        <v>39529.08</v>
      </c>
      <c r="D72" s="55">
        <v>39529.08</v>
      </c>
    </row>
    <row r="73" spans="1:7" ht="26.25" thickBot="1" x14ac:dyDescent="0.3">
      <c r="A73" s="38" t="s">
        <v>66</v>
      </c>
      <c r="B73" s="23" t="s">
        <v>133</v>
      </c>
      <c r="C73" s="24">
        <f>C74+C77+C80+C81+C84+C86+C88+C89</f>
        <v>1189276.17</v>
      </c>
      <c r="D73" s="56">
        <v>1189276.17</v>
      </c>
      <c r="G73" s="7">
        <f>C73+C91</f>
        <v>1189306.17</v>
      </c>
    </row>
    <row r="74" spans="1:7" ht="27" thickBot="1" x14ac:dyDescent="0.3">
      <c r="A74" s="42" t="s">
        <v>243</v>
      </c>
      <c r="B74" s="48" t="s">
        <v>251</v>
      </c>
      <c r="C74" s="31">
        <f>C75+C76</f>
        <v>175</v>
      </c>
      <c r="D74" s="55">
        <v>175</v>
      </c>
    </row>
    <row r="75" spans="1:7" ht="65.25" thickBot="1" x14ac:dyDescent="0.3">
      <c r="A75" s="42" t="s">
        <v>244</v>
      </c>
      <c r="B75" s="48" t="s">
        <v>252</v>
      </c>
      <c r="C75" s="31">
        <v>375</v>
      </c>
      <c r="D75" s="55">
        <v>375</v>
      </c>
    </row>
    <row r="76" spans="1:7" ht="52.5" thickBot="1" x14ac:dyDescent="0.3">
      <c r="A76" s="42" t="s">
        <v>245</v>
      </c>
      <c r="B76" s="48" t="s">
        <v>253</v>
      </c>
      <c r="C76" s="31">
        <v>-200</v>
      </c>
      <c r="D76" s="55">
        <v>-200</v>
      </c>
    </row>
    <row r="77" spans="1:7" ht="52.5" thickBot="1" x14ac:dyDescent="0.3">
      <c r="A77" s="42" t="s">
        <v>246</v>
      </c>
      <c r="B77" s="48" t="s">
        <v>254</v>
      </c>
      <c r="C77" s="31">
        <f>C78</f>
        <v>122500</v>
      </c>
      <c r="D77" s="55">
        <v>122500</v>
      </c>
    </row>
    <row r="78" spans="1:7" ht="52.5" thickBot="1" x14ac:dyDescent="0.3">
      <c r="A78" s="42" t="s">
        <v>247</v>
      </c>
      <c r="B78" s="48" t="s">
        <v>255</v>
      </c>
      <c r="C78" s="31">
        <v>122500</v>
      </c>
      <c r="D78" s="55">
        <v>122500</v>
      </c>
    </row>
    <row r="79" spans="1:7" ht="39.75" thickBot="1" x14ac:dyDescent="0.3">
      <c r="A79" s="42" t="s">
        <v>248</v>
      </c>
      <c r="B79" s="43" t="s">
        <v>256</v>
      </c>
      <c r="C79" s="31">
        <f>C80</f>
        <v>88344.04</v>
      </c>
      <c r="D79" s="55">
        <v>88344.04</v>
      </c>
    </row>
    <row r="80" spans="1:7" ht="51.75" x14ac:dyDescent="0.25">
      <c r="A80" s="42" t="s">
        <v>249</v>
      </c>
      <c r="B80" s="43" t="s">
        <v>257</v>
      </c>
      <c r="C80" s="31">
        <v>88344.04</v>
      </c>
      <c r="D80" s="55">
        <v>88344.04</v>
      </c>
    </row>
    <row r="81" spans="1:4" ht="51.75" x14ac:dyDescent="0.25">
      <c r="A81" s="42" t="s">
        <v>250</v>
      </c>
      <c r="B81" s="49" t="s">
        <v>258</v>
      </c>
      <c r="C81" s="44">
        <v>37000</v>
      </c>
      <c r="D81" s="55">
        <v>37000</v>
      </c>
    </row>
    <row r="82" spans="1:4" ht="90" thickBot="1" x14ac:dyDescent="0.3">
      <c r="A82" s="34" t="s">
        <v>67</v>
      </c>
      <c r="B82" s="21" t="s">
        <v>134</v>
      </c>
      <c r="C82" s="14">
        <v>0</v>
      </c>
      <c r="D82" s="55">
        <v>0</v>
      </c>
    </row>
    <row r="83" spans="1:4" ht="26.25" thickBot="1" x14ac:dyDescent="0.3">
      <c r="A83" s="34" t="s">
        <v>68</v>
      </c>
      <c r="B83" s="21" t="s">
        <v>135</v>
      </c>
      <c r="C83" s="14">
        <v>0</v>
      </c>
      <c r="D83" s="55">
        <v>0</v>
      </c>
    </row>
    <row r="84" spans="1:4" ht="26.25" thickBot="1" x14ac:dyDescent="0.3">
      <c r="A84" s="34" t="s">
        <v>69</v>
      </c>
      <c r="B84" s="21" t="s">
        <v>136</v>
      </c>
      <c r="C84" s="14">
        <f>C85</f>
        <v>375000</v>
      </c>
      <c r="D84" s="55">
        <v>375000</v>
      </c>
    </row>
    <row r="85" spans="1:4" ht="25.5" x14ac:dyDescent="0.25">
      <c r="A85" s="34" t="s">
        <v>70</v>
      </c>
      <c r="B85" s="28" t="s">
        <v>137</v>
      </c>
      <c r="C85" s="14">
        <v>375000</v>
      </c>
      <c r="D85" s="55">
        <v>375000</v>
      </c>
    </row>
    <row r="86" spans="1:4" ht="51.75" x14ac:dyDescent="0.25">
      <c r="A86" s="46" t="s">
        <v>261</v>
      </c>
      <c r="B86" s="47" t="s">
        <v>260</v>
      </c>
      <c r="C86" s="31">
        <f>C87</f>
        <v>3000</v>
      </c>
      <c r="D86" s="55">
        <v>3000</v>
      </c>
    </row>
    <row r="87" spans="1:4" ht="47.25" customHeight="1" x14ac:dyDescent="0.25">
      <c r="A87" s="46" t="s">
        <v>242</v>
      </c>
      <c r="B87" s="47" t="s">
        <v>259</v>
      </c>
      <c r="C87" s="31">
        <v>3000</v>
      </c>
      <c r="D87" s="55">
        <v>3000</v>
      </c>
    </row>
    <row r="88" spans="1:4" ht="51.75" thickBot="1" x14ac:dyDescent="0.3">
      <c r="A88" s="34" t="s">
        <v>71</v>
      </c>
      <c r="B88" s="21" t="s">
        <v>138</v>
      </c>
      <c r="C88" s="14">
        <v>113500</v>
      </c>
      <c r="D88" s="55">
        <v>113500</v>
      </c>
    </row>
    <row r="89" spans="1:4" ht="26.25" thickBot="1" x14ac:dyDescent="0.3">
      <c r="A89" s="34" t="s">
        <v>72</v>
      </c>
      <c r="B89" s="21" t="s">
        <v>139</v>
      </c>
      <c r="C89" s="14">
        <f>C90</f>
        <v>449757.13</v>
      </c>
      <c r="D89" s="55">
        <v>449757.13</v>
      </c>
    </row>
    <row r="90" spans="1:4" ht="39" thickBot="1" x14ac:dyDescent="0.3">
      <c r="A90" s="34" t="s">
        <v>73</v>
      </c>
      <c r="B90" s="21" t="s">
        <v>140</v>
      </c>
      <c r="C90" s="14">
        <v>449757.13</v>
      </c>
      <c r="D90" s="55">
        <v>449757.13</v>
      </c>
    </row>
    <row r="91" spans="1:4" ht="15.75" thickBot="1" x14ac:dyDescent="0.3">
      <c r="A91" s="38" t="s">
        <v>74</v>
      </c>
      <c r="B91" s="23" t="s">
        <v>141</v>
      </c>
      <c r="C91" s="24">
        <f>C94</f>
        <v>30</v>
      </c>
      <c r="D91" s="56">
        <v>-303700.65999999997</v>
      </c>
    </row>
    <row r="92" spans="1:4" ht="15.75" thickBot="1" x14ac:dyDescent="0.3">
      <c r="A92" s="34" t="s">
        <v>284</v>
      </c>
      <c r="B92" s="21" t="s">
        <v>285</v>
      </c>
      <c r="C92" s="24"/>
      <c r="D92" s="55">
        <v>-303730.65999999997</v>
      </c>
    </row>
    <row r="93" spans="1:4" ht="26.25" thickBot="1" x14ac:dyDescent="0.3">
      <c r="A93" s="34" t="s">
        <v>286</v>
      </c>
      <c r="B93" s="21" t="s">
        <v>287</v>
      </c>
      <c r="C93" s="24"/>
      <c r="D93" s="55">
        <v>-303730.65999999997</v>
      </c>
    </row>
    <row r="94" spans="1:4" ht="15.75" thickBot="1" x14ac:dyDescent="0.3">
      <c r="A94" s="34" t="s">
        <v>75</v>
      </c>
      <c r="B94" s="21" t="s">
        <v>141</v>
      </c>
      <c r="C94" s="36">
        <f>C95</f>
        <v>30</v>
      </c>
      <c r="D94" s="55">
        <v>30</v>
      </c>
    </row>
    <row r="95" spans="1:4" ht="15.75" thickBot="1" x14ac:dyDescent="0.3">
      <c r="A95" s="34" t="s">
        <v>76</v>
      </c>
      <c r="B95" s="21" t="s">
        <v>142</v>
      </c>
      <c r="C95" s="36">
        <v>30</v>
      </c>
      <c r="D95" s="55">
        <v>30</v>
      </c>
    </row>
    <row r="96" spans="1:4" ht="15.75" thickBot="1" x14ac:dyDescent="0.3">
      <c r="A96" s="38" t="s">
        <v>77</v>
      </c>
      <c r="B96" s="23" t="s">
        <v>143</v>
      </c>
      <c r="C96" s="24">
        <f>C97+C195+C198+C202</f>
        <v>240840321.05000001</v>
      </c>
      <c r="D96" s="56">
        <v>240838722.05000001</v>
      </c>
    </row>
    <row r="97" spans="1:4" ht="26.25" thickBot="1" x14ac:dyDescent="0.3">
      <c r="A97" s="38" t="s">
        <v>78</v>
      </c>
      <c r="B97" s="23" t="s">
        <v>144</v>
      </c>
      <c r="C97" s="24">
        <f>C98+C101+C110+C186</f>
        <v>240086096</v>
      </c>
      <c r="D97" s="56">
        <v>240084497</v>
      </c>
    </row>
    <row r="98" spans="1:4" ht="15.75" thickBot="1" x14ac:dyDescent="0.3">
      <c r="A98" s="38" t="s">
        <v>79</v>
      </c>
      <c r="B98" s="23" t="s">
        <v>145</v>
      </c>
      <c r="C98" s="24">
        <f>C99</f>
        <v>2033210</v>
      </c>
      <c r="D98" s="56">
        <v>2033210</v>
      </c>
    </row>
    <row r="99" spans="1:4" ht="15.75" thickBot="1" x14ac:dyDescent="0.3">
      <c r="A99" s="34" t="s">
        <v>80</v>
      </c>
      <c r="B99" s="23" t="s">
        <v>283</v>
      </c>
      <c r="C99" s="36">
        <f>C100</f>
        <v>2033210</v>
      </c>
      <c r="D99" s="55">
        <v>2033210</v>
      </c>
    </row>
    <row r="100" spans="1:4" ht="26.25" thickBot="1" x14ac:dyDescent="0.3">
      <c r="A100" s="34" t="s">
        <v>81</v>
      </c>
      <c r="B100" s="21" t="s">
        <v>146</v>
      </c>
      <c r="C100" s="36">
        <v>2033210</v>
      </c>
      <c r="D100" s="55">
        <v>2033210</v>
      </c>
    </row>
    <row r="101" spans="1:4" ht="26.25" thickBot="1" x14ac:dyDescent="0.3">
      <c r="A101" s="38" t="s">
        <v>82</v>
      </c>
      <c r="B101" s="23" t="s">
        <v>147</v>
      </c>
      <c r="C101" s="24">
        <f>C102+C104+C106+C108</f>
        <v>10868054</v>
      </c>
      <c r="D101" s="56">
        <v>10868054</v>
      </c>
    </row>
    <row r="102" spans="1:4" ht="39" thickBot="1" x14ac:dyDescent="0.3">
      <c r="A102" s="34" t="s">
        <v>204</v>
      </c>
      <c r="B102" s="21" t="s">
        <v>207</v>
      </c>
      <c r="C102" s="14">
        <f>C103</f>
        <v>8603494</v>
      </c>
      <c r="D102" s="55">
        <v>8603494</v>
      </c>
    </row>
    <row r="103" spans="1:4" ht="39" thickBot="1" x14ac:dyDescent="0.3">
      <c r="A103" s="34" t="s">
        <v>205</v>
      </c>
      <c r="B103" s="21" t="s">
        <v>206</v>
      </c>
      <c r="C103" s="14">
        <v>8603494</v>
      </c>
      <c r="D103" s="55">
        <v>8603494</v>
      </c>
    </row>
    <row r="104" spans="1:4" ht="39" thickBot="1" x14ac:dyDescent="0.3">
      <c r="A104" s="34" t="s">
        <v>208</v>
      </c>
      <c r="B104" s="21" t="s">
        <v>210</v>
      </c>
      <c r="C104" s="14">
        <f>C105</f>
        <v>980325</v>
      </c>
      <c r="D104" s="55">
        <v>980325</v>
      </c>
    </row>
    <row r="105" spans="1:4" ht="51.75" thickBot="1" x14ac:dyDescent="0.3">
      <c r="A105" s="34" t="s">
        <v>209</v>
      </c>
      <c r="B105" s="21" t="s">
        <v>211</v>
      </c>
      <c r="C105" s="14">
        <v>980325</v>
      </c>
      <c r="D105" s="55">
        <v>980325</v>
      </c>
    </row>
    <row r="106" spans="1:4" ht="26.25" thickBot="1" x14ac:dyDescent="0.3">
      <c r="A106" s="34" t="s">
        <v>212</v>
      </c>
      <c r="B106" s="21" t="s">
        <v>214</v>
      </c>
      <c r="C106" s="14">
        <f>C107</f>
        <v>304487</v>
      </c>
      <c r="D106" s="55">
        <v>304487</v>
      </c>
    </row>
    <row r="107" spans="1:4" ht="26.25" customHeight="1" thickBot="1" x14ac:dyDescent="0.3">
      <c r="A107" s="34" t="s">
        <v>213</v>
      </c>
      <c r="B107" s="21" t="s">
        <v>215</v>
      </c>
      <c r="C107" s="14">
        <v>304487</v>
      </c>
      <c r="D107" s="55">
        <v>304487</v>
      </c>
    </row>
    <row r="108" spans="1:4" ht="15.75" thickBot="1" x14ac:dyDescent="0.3">
      <c r="A108" s="34" t="s">
        <v>83</v>
      </c>
      <c r="B108" s="21" t="s">
        <v>148</v>
      </c>
      <c r="C108" s="14">
        <f>C109</f>
        <v>979748</v>
      </c>
      <c r="D108" s="55">
        <v>979748</v>
      </c>
    </row>
    <row r="109" spans="1:4" ht="15.75" thickBot="1" x14ac:dyDescent="0.3">
      <c r="A109" s="50" t="s">
        <v>84</v>
      </c>
      <c r="B109" s="28" t="s">
        <v>149</v>
      </c>
      <c r="C109" s="14">
        <v>979748</v>
      </c>
      <c r="D109" s="55">
        <v>979748</v>
      </c>
    </row>
    <row r="110" spans="1:4" x14ac:dyDescent="0.25">
      <c r="A110" s="78" t="s">
        <v>85</v>
      </c>
      <c r="B110" s="87" t="s">
        <v>150</v>
      </c>
      <c r="C110" s="81">
        <f>C113+C119+C123+C125+C127</f>
        <v>226984950</v>
      </c>
      <c r="D110" s="61">
        <v>226983351</v>
      </c>
    </row>
    <row r="111" spans="1:4" x14ac:dyDescent="0.25">
      <c r="A111" s="79"/>
      <c r="B111" s="88"/>
      <c r="C111" s="82"/>
      <c r="D111" s="62"/>
    </row>
    <row r="112" spans="1:4" ht="0.75" customHeight="1" thickBot="1" x14ac:dyDescent="0.3">
      <c r="A112" s="80"/>
      <c r="B112" s="89"/>
      <c r="C112" s="83"/>
      <c r="D112" s="55"/>
    </row>
    <row r="113" spans="1:4" x14ac:dyDescent="0.25">
      <c r="A113" s="75" t="s">
        <v>86</v>
      </c>
      <c r="B113" s="72" t="s">
        <v>151</v>
      </c>
      <c r="C113" s="84">
        <f>C116</f>
        <v>96332</v>
      </c>
      <c r="D113" s="58">
        <v>96332</v>
      </c>
    </row>
    <row r="114" spans="1:4" x14ac:dyDescent="0.25">
      <c r="A114" s="76"/>
      <c r="B114" s="73"/>
      <c r="C114" s="85"/>
      <c r="D114" s="59"/>
    </row>
    <row r="115" spans="1:4" ht="17.25" customHeight="1" thickBot="1" x14ac:dyDescent="0.3">
      <c r="A115" s="77"/>
      <c r="B115" s="74"/>
      <c r="C115" s="86"/>
      <c r="D115" s="60"/>
    </row>
    <row r="116" spans="1:4" x14ac:dyDescent="0.25">
      <c r="A116" s="75" t="s">
        <v>87</v>
      </c>
      <c r="B116" s="72" t="s">
        <v>152</v>
      </c>
      <c r="C116" s="84">
        <v>96332</v>
      </c>
      <c r="D116" s="58">
        <v>96332</v>
      </c>
    </row>
    <row r="117" spans="1:4" x14ac:dyDescent="0.25">
      <c r="A117" s="76"/>
      <c r="B117" s="73"/>
      <c r="C117" s="85"/>
      <c r="D117" s="59"/>
    </row>
    <row r="118" spans="1:4" ht="15.75" thickBot="1" x14ac:dyDescent="0.3">
      <c r="A118" s="77"/>
      <c r="B118" s="74"/>
      <c r="C118" s="86"/>
      <c r="D118" s="60"/>
    </row>
    <row r="119" spans="1:4" x14ac:dyDescent="0.25">
      <c r="A119" s="66" t="s">
        <v>88</v>
      </c>
      <c r="B119" s="69" t="s">
        <v>153</v>
      </c>
      <c r="C119" s="84">
        <f>C122</f>
        <v>3920860</v>
      </c>
      <c r="D119" s="58">
        <v>3920860</v>
      </c>
    </row>
    <row r="120" spans="1:4" x14ac:dyDescent="0.25">
      <c r="A120" s="67"/>
      <c r="B120" s="70"/>
      <c r="C120" s="85"/>
      <c r="D120" s="59"/>
    </row>
    <row r="121" spans="1:4" ht="15.75" thickBot="1" x14ac:dyDescent="0.3">
      <c r="A121" s="68"/>
      <c r="B121" s="71"/>
      <c r="C121" s="86"/>
      <c r="D121" s="60"/>
    </row>
    <row r="122" spans="1:4" ht="41.25" customHeight="1" thickBot="1" x14ac:dyDescent="0.3">
      <c r="A122" s="32" t="s">
        <v>89</v>
      </c>
      <c r="B122" s="51" t="s">
        <v>154</v>
      </c>
      <c r="C122" s="36">
        <v>3920860</v>
      </c>
      <c r="D122" s="36">
        <v>3920860</v>
      </c>
    </row>
    <row r="123" spans="1:4" ht="41.25" customHeight="1" thickBot="1" x14ac:dyDescent="0.3">
      <c r="A123" s="32" t="s">
        <v>237</v>
      </c>
      <c r="B123" s="51" t="s">
        <v>239</v>
      </c>
      <c r="C123" s="36">
        <f>C124</f>
        <v>56200</v>
      </c>
      <c r="D123" s="36">
        <f>D124</f>
        <v>56200</v>
      </c>
    </row>
    <row r="124" spans="1:4" ht="41.25" customHeight="1" thickBot="1" x14ac:dyDescent="0.3">
      <c r="A124" s="32" t="s">
        <v>238</v>
      </c>
      <c r="B124" s="51" t="s">
        <v>240</v>
      </c>
      <c r="C124" s="36">
        <v>56200</v>
      </c>
      <c r="D124" s="36">
        <v>56200</v>
      </c>
    </row>
    <row r="125" spans="1:4" ht="15.75" thickBot="1" x14ac:dyDescent="0.3">
      <c r="A125" s="35" t="s">
        <v>199</v>
      </c>
      <c r="B125" s="52" t="s">
        <v>201</v>
      </c>
      <c r="C125" s="36">
        <f>C126</f>
        <v>1849058</v>
      </c>
      <c r="D125" s="36">
        <f>D126</f>
        <v>1849058</v>
      </c>
    </row>
    <row r="126" spans="1:4" ht="15.75" thickBot="1" x14ac:dyDescent="0.3">
      <c r="A126" s="32" t="s">
        <v>200</v>
      </c>
      <c r="B126" s="51" t="s">
        <v>202</v>
      </c>
      <c r="C126" s="36">
        <v>1849058</v>
      </c>
      <c r="D126" s="36">
        <v>1849058</v>
      </c>
    </row>
    <row r="127" spans="1:4" ht="15.75" thickBot="1" x14ac:dyDescent="0.3">
      <c r="A127" s="35" t="s">
        <v>90</v>
      </c>
      <c r="B127" s="52" t="s">
        <v>155</v>
      </c>
      <c r="C127" s="24">
        <f>C128</f>
        <v>221062500</v>
      </c>
      <c r="D127" s="56">
        <v>221060901</v>
      </c>
    </row>
    <row r="128" spans="1:4" ht="15.75" thickBot="1" x14ac:dyDescent="0.3">
      <c r="A128" s="32" t="s">
        <v>91</v>
      </c>
      <c r="B128" s="51" t="s">
        <v>156</v>
      </c>
      <c r="C128" s="14">
        <f>C129+C130+C131+C134+C137+C140+C143+C146+C149+C152+C155+C158+C161+C164+C167+C170+C173+C176+C179+C180+C183</f>
        <v>221062500</v>
      </c>
      <c r="D128" s="55">
        <v>221060901</v>
      </c>
    </row>
    <row r="129" spans="1:4" ht="51.75" thickBot="1" x14ac:dyDescent="0.3">
      <c r="A129" s="32" t="s">
        <v>92</v>
      </c>
      <c r="B129" s="51" t="s">
        <v>157</v>
      </c>
      <c r="C129" s="14">
        <v>29220</v>
      </c>
      <c r="D129" s="55">
        <v>29220</v>
      </c>
    </row>
    <row r="130" spans="1:4" ht="39" thickBot="1" x14ac:dyDescent="0.3">
      <c r="A130" s="32" t="s">
        <v>92</v>
      </c>
      <c r="B130" s="51" t="s">
        <v>158</v>
      </c>
      <c r="C130" s="14">
        <v>61599</v>
      </c>
      <c r="D130" s="55">
        <v>60000</v>
      </c>
    </row>
    <row r="131" spans="1:4" ht="56.25" customHeight="1" x14ac:dyDescent="0.25">
      <c r="A131" s="66" t="s">
        <v>92</v>
      </c>
      <c r="B131" s="69" t="s">
        <v>159</v>
      </c>
      <c r="C131" s="90">
        <v>166699156</v>
      </c>
      <c r="D131" s="58">
        <v>166699156</v>
      </c>
    </row>
    <row r="132" spans="1:4" x14ac:dyDescent="0.25">
      <c r="A132" s="67"/>
      <c r="B132" s="70"/>
      <c r="C132" s="91"/>
      <c r="D132" s="59"/>
    </row>
    <row r="133" spans="1:4" ht="30.75" customHeight="1" thickBot="1" x14ac:dyDescent="0.3">
      <c r="A133" s="68"/>
      <c r="B133" s="71"/>
      <c r="C133" s="92"/>
      <c r="D133" s="60"/>
    </row>
    <row r="134" spans="1:4" x14ac:dyDescent="0.25">
      <c r="A134" s="66" t="s">
        <v>92</v>
      </c>
      <c r="B134" s="69" t="s">
        <v>160</v>
      </c>
      <c r="C134" s="90">
        <v>1243869</v>
      </c>
      <c r="D134" s="58">
        <v>1243869</v>
      </c>
    </row>
    <row r="135" spans="1:4" x14ac:dyDescent="0.25">
      <c r="A135" s="67"/>
      <c r="B135" s="70"/>
      <c r="C135" s="91"/>
      <c r="D135" s="59"/>
    </row>
    <row r="136" spans="1:4" ht="15.75" thickBot="1" x14ac:dyDescent="0.3">
      <c r="A136" s="68"/>
      <c r="B136" s="71"/>
      <c r="C136" s="92"/>
      <c r="D136" s="60"/>
    </row>
    <row r="137" spans="1:4" ht="18" customHeight="1" x14ac:dyDescent="0.25">
      <c r="A137" s="66" t="s">
        <v>92</v>
      </c>
      <c r="B137" s="69" t="s">
        <v>161</v>
      </c>
      <c r="C137" s="90">
        <v>15071050</v>
      </c>
      <c r="D137" s="58">
        <v>15071050</v>
      </c>
    </row>
    <row r="138" spans="1:4" x14ac:dyDescent="0.25">
      <c r="A138" s="67"/>
      <c r="B138" s="70"/>
      <c r="C138" s="91"/>
      <c r="D138" s="59"/>
    </row>
    <row r="139" spans="1:4" ht="53.25" customHeight="1" thickBot="1" x14ac:dyDescent="0.3">
      <c r="A139" s="68"/>
      <c r="B139" s="71"/>
      <c r="C139" s="92"/>
      <c r="D139" s="60"/>
    </row>
    <row r="140" spans="1:4" x14ac:dyDescent="0.25">
      <c r="A140" s="66" t="s">
        <v>92</v>
      </c>
      <c r="B140" s="69" t="s">
        <v>162</v>
      </c>
      <c r="C140" s="90">
        <v>111719</v>
      </c>
      <c r="D140" s="58">
        <v>111719</v>
      </c>
    </row>
    <row r="141" spans="1:4" x14ac:dyDescent="0.25">
      <c r="A141" s="67"/>
      <c r="B141" s="70"/>
      <c r="C141" s="91"/>
      <c r="D141" s="59"/>
    </row>
    <row r="142" spans="1:4" ht="15.75" thickBot="1" x14ac:dyDescent="0.3">
      <c r="A142" s="68"/>
      <c r="B142" s="71"/>
      <c r="C142" s="92"/>
      <c r="D142" s="60"/>
    </row>
    <row r="143" spans="1:4" x14ac:dyDescent="0.25">
      <c r="A143" s="66" t="s">
        <v>92</v>
      </c>
      <c r="B143" s="69" t="s">
        <v>163</v>
      </c>
      <c r="C143" s="90">
        <v>1753200</v>
      </c>
      <c r="D143" s="58">
        <v>1753200</v>
      </c>
    </row>
    <row r="144" spans="1:4" ht="17.25" customHeight="1" x14ac:dyDescent="0.25">
      <c r="A144" s="67"/>
      <c r="B144" s="70"/>
      <c r="C144" s="91"/>
      <c r="D144" s="59"/>
    </row>
    <row r="145" spans="1:4" ht="15.75" thickBot="1" x14ac:dyDescent="0.3">
      <c r="A145" s="68"/>
      <c r="B145" s="71"/>
      <c r="C145" s="92"/>
      <c r="D145" s="60"/>
    </row>
    <row r="146" spans="1:4" x14ac:dyDescent="0.25">
      <c r="A146" s="66" t="s">
        <v>92</v>
      </c>
      <c r="B146" s="69" t="s">
        <v>164</v>
      </c>
      <c r="C146" s="90">
        <v>122900</v>
      </c>
      <c r="D146" s="58">
        <v>122900</v>
      </c>
    </row>
    <row r="147" spans="1:4" ht="21" customHeight="1" x14ac:dyDescent="0.25">
      <c r="A147" s="67"/>
      <c r="B147" s="70"/>
      <c r="C147" s="91"/>
      <c r="D147" s="59"/>
    </row>
    <row r="148" spans="1:4" ht="17.25" customHeight="1" thickBot="1" x14ac:dyDescent="0.3">
      <c r="A148" s="68"/>
      <c r="B148" s="71"/>
      <c r="C148" s="92"/>
      <c r="D148" s="60"/>
    </row>
    <row r="149" spans="1:4" x14ac:dyDescent="0.25">
      <c r="A149" s="66" t="s">
        <v>92</v>
      </c>
      <c r="B149" s="69" t="s">
        <v>165</v>
      </c>
      <c r="C149" s="90">
        <v>376103</v>
      </c>
      <c r="D149" s="58">
        <v>376103</v>
      </c>
    </row>
    <row r="150" spans="1:4" x14ac:dyDescent="0.25">
      <c r="A150" s="67"/>
      <c r="B150" s="70"/>
      <c r="C150" s="91"/>
      <c r="D150" s="59"/>
    </row>
    <row r="151" spans="1:4" ht="41.25" customHeight="1" thickBot="1" x14ac:dyDescent="0.3">
      <c r="A151" s="68"/>
      <c r="B151" s="71"/>
      <c r="C151" s="92"/>
      <c r="D151" s="60"/>
    </row>
    <row r="152" spans="1:4" x14ac:dyDescent="0.25">
      <c r="A152" s="66" t="s">
        <v>92</v>
      </c>
      <c r="B152" s="69" t="s">
        <v>166</v>
      </c>
      <c r="C152" s="90">
        <v>292200</v>
      </c>
      <c r="D152" s="58">
        <v>292200</v>
      </c>
    </row>
    <row r="153" spans="1:4" x14ac:dyDescent="0.25">
      <c r="A153" s="67"/>
      <c r="B153" s="70"/>
      <c r="C153" s="91"/>
      <c r="D153" s="59"/>
    </row>
    <row r="154" spans="1:4" ht="15.75" customHeight="1" thickBot="1" x14ac:dyDescent="0.3">
      <c r="A154" s="68"/>
      <c r="B154" s="71"/>
      <c r="C154" s="92"/>
      <c r="D154" s="60"/>
    </row>
    <row r="155" spans="1:4" x14ac:dyDescent="0.25">
      <c r="A155" s="66" t="s">
        <v>92</v>
      </c>
      <c r="B155" s="69" t="s">
        <v>167</v>
      </c>
      <c r="C155" s="90">
        <v>876600</v>
      </c>
      <c r="D155" s="58">
        <v>876600</v>
      </c>
    </row>
    <row r="156" spans="1:4" ht="17.25" customHeight="1" x14ac:dyDescent="0.25">
      <c r="A156" s="67"/>
      <c r="B156" s="70"/>
      <c r="C156" s="91"/>
      <c r="D156" s="59"/>
    </row>
    <row r="157" spans="1:4" ht="15.75" customHeight="1" thickBot="1" x14ac:dyDescent="0.3">
      <c r="A157" s="68"/>
      <c r="B157" s="71"/>
      <c r="C157" s="92"/>
      <c r="D157" s="60"/>
    </row>
    <row r="158" spans="1:4" x14ac:dyDescent="0.25">
      <c r="A158" s="66" t="s">
        <v>92</v>
      </c>
      <c r="B158" s="69" t="s">
        <v>168</v>
      </c>
      <c r="C158" s="90">
        <v>12054189</v>
      </c>
      <c r="D158" s="58">
        <v>12054189</v>
      </c>
    </row>
    <row r="159" spans="1:4" ht="17.25" customHeight="1" x14ac:dyDescent="0.25">
      <c r="A159" s="67"/>
      <c r="B159" s="70"/>
      <c r="C159" s="91"/>
      <c r="D159" s="59"/>
    </row>
    <row r="160" spans="1:4" ht="41.25" customHeight="1" thickBot="1" x14ac:dyDescent="0.3">
      <c r="A160" s="68"/>
      <c r="B160" s="71"/>
      <c r="C160" s="92"/>
      <c r="D160" s="60"/>
    </row>
    <row r="161" spans="1:4" x14ac:dyDescent="0.25">
      <c r="A161" s="66" t="s">
        <v>92</v>
      </c>
      <c r="B161" s="69" t="s">
        <v>169</v>
      </c>
      <c r="C161" s="90">
        <v>1596839</v>
      </c>
      <c r="D161" s="58">
        <v>1596839</v>
      </c>
    </row>
    <row r="162" spans="1:4" x14ac:dyDescent="0.25">
      <c r="A162" s="67"/>
      <c r="B162" s="70"/>
      <c r="C162" s="91"/>
      <c r="D162" s="59"/>
    </row>
    <row r="163" spans="1:4" ht="23.25" customHeight="1" thickBot="1" x14ac:dyDescent="0.3">
      <c r="A163" s="68"/>
      <c r="B163" s="71"/>
      <c r="C163" s="92"/>
      <c r="D163" s="60"/>
    </row>
    <row r="164" spans="1:4" x14ac:dyDescent="0.25">
      <c r="A164" s="66" t="s">
        <v>92</v>
      </c>
      <c r="B164" s="69" t="s">
        <v>170</v>
      </c>
      <c r="C164" s="90">
        <v>49708</v>
      </c>
      <c r="D164" s="58">
        <v>49708</v>
      </c>
    </row>
    <row r="165" spans="1:4" x14ac:dyDescent="0.25">
      <c r="A165" s="67"/>
      <c r="B165" s="70"/>
      <c r="C165" s="91"/>
      <c r="D165" s="59"/>
    </row>
    <row r="166" spans="1:4" ht="24" customHeight="1" thickBot="1" x14ac:dyDescent="0.3">
      <c r="A166" s="68"/>
      <c r="B166" s="71"/>
      <c r="C166" s="92"/>
      <c r="D166" s="60"/>
    </row>
    <row r="167" spans="1:4" x14ac:dyDescent="0.25">
      <c r="A167" s="66" t="s">
        <v>92</v>
      </c>
      <c r="B167" s="69" t="s">
        <v>171</v>
      </c>
      <c r="C167" s="90">
        <v>292200</v>
      </c>
      <c r="D167" s="58">
        <v>292200</v>
      </c>
    </row>
    <row r="168" spans="1:4" x14ac:dyDescent="0.25">
      <c r="A168" s="67"/>
      <c r="B168" s="70"/>
      <c r="C168" s="91"/>
      <c r="D168" s="59"/>
    </row>
    <row r="169" spans="1:4" ht="15.75" thickBot="1" x14ac:dyDescent="0.3">
      <c r="A169" s="68"/>
      <c r="B169" s="71"/>
      <c r="C169" s="92"/>
      <c r="D169" s="60"/>
    </row>
    <row r="170" spans="1:4" ht="29.25" customHeight="1" x14ac:dyDescent="0.25">
      <c r="A170" s="66" t="s">
        <v>92</v>
      </c>
      <c r="B170" s="69" t="s">
        <v>172</v>
      </c>
      <c r="C170" s="90">
        <v>292200</v>
      </c>
      <c r="D170" s="58">
        <v>292200</v>
      </c>
    </row>
    <row r="171" spans="1:4" x14ac:dyDescent="0.25">
      <c r="A171" s="67"/>
      <c r="B171" s="70"/>
      <c r="C171" s="91"/>
      <c r="D171" s="60"/>
    </row>
    <row r="172" spans="1:4" ht="1.5" customHeight="1" thickBot="1" x14ac:dyDescent="0.3">
      <c r="A172" s="68"/>
      <c r="B172" s="71"/>
      <c r="C172" s="92"/>
      <c r="D172" s="55"/>
    </row>
    <row r="173" spans="1:4" x14ac:dyDescent="0.25">
      <c r="A173" s="66" t="s">
        <v>92</v>
      </c>
      <c r="B173" s="69" t="s">
        <v>173</v>
      </c>
      <c r="C173" s="90">
        <v>6814554</v>
      </c>
      <c r="D173" s="58">
        <v>6814554</v>
      </c>
    </row>
    <row r="174" spans="1:4" x14ac:dyDescent="0.25">
      <c r="A174" s="67"/>
      <c r="B174" s="70"/>
      <c r="C174" s="91"/>
      <c r="D174" s="59"/>
    </row>
    <row r="175" spans="1:4" ht="17.25" customHeight="1" thickBot="1" x14ac:dyDescent="0.3">
      <c r="A175" s="68"/>
      <c r="B175" s="71"/>
      <c r="C175" s="92"/>
      <c r="D175" s="60"/>
    </row>
    <row r="176" spans="1:4" x14ac:dyDescent="0.25">
      <c r="A176" s="66" t="s">
        <v>92</v>
      </c>
      <c r="B176" s="69" t="s">
        <v>174</v>
      </c>
      <c r="C176" s="90">
        <v>9706690</v>
      </c>
      <c r="D176" s="58">
        <v>9706690</v>
      </c>
    </row>
    <row r="177" spans="1:4" x14ac:dyDescent="0.25">
      <c r="A177" s="67"/>
      <c r="B177" s="70"/>
      <c r="C177" s="91"/>
      <c r="D177" s="59"/>
    </row>
    <row r="178" spans="1:4" ht="6.75" customHeight="1" thickBot="1" x14ac:dyDescent="0.3">
      <c r="A178" s="68"/>
      <c r="B178" s="71"/>
      <c r="C178" s="92"/>
      <c r="D178" s="60"/>
    </row>
    <row r="179" spans="1:4" ht="26.25" thickBot="1" x14ac:dyDescent="0.3">
      <c r="A179" s="32" t="s">
        <v>92</v>
      </c>
      <c r="B179" s="51" t="s">
        <v>175</v>
      </c>
      <c r="C179" s="14">
        <v>1797047</v>
      </c>
      <c r="D179" s="93">
        <v>1797047</v>
      </c>
    </row>
    <row r="180" spans="1:4" x14ac:dyDescent="0.25">
      <c r="A180" s="66" t="s">
        <v>92</v>
      </c>
      <c r="B180" s="69" t="s">
        <v>176</v>
      </c>
      <c r="C180" s="90">
        <v>1734468</v>
      </c>
      <c r="D180" s="58">
        <v>1734468</v>
      </c>
    </row>
    <row r="181" spans="1:4" x14ac:dyDescent="0.25">
      <c r="A181" s="67"/>
      <c r="B181" s="70"/>
      <c r="C181" s="91"/>
      <c r="D181" s="59"/>
    </row>
    <row r="182" spans="1:4" ht="29.25" customHeight="1" thickBot="1" x14ac:dyDescent="0.3">
      <c r="A182" s="68"/>
      <c r="B182" s="71"/>
      <c r="C182" s="92"/>
      <c r="D182" s="60"/>
    </row>
    <row r="183" spans="1:4" x14ac:dyDescent="0.25">
      <c r="A183" s="66" t="s">
        <v>92</v>
      </c>
      <c r="B183" s="69" t="s">
        <v>177</v>
      </c>
      <c r="C183" s="90">
        <v>86989</v>
      </c>
      <c r="D183" s="58">
        <v>86989</v>
      </c>
    </row>
    <row r="184" spans="1:4" x14ac:dyDescent="0.25">
      <c r="A184" s="67"/>
      <c r="B184" s="70"/>
      <c r="C184" s="91"/>
      <c r="D184" s="59"/>
    </row>
    <row r="185" spans="1:4" ht="50.25" customHeight="1" thickBot="1" x14ac:dyDescent="0.3">
      <c r="A185" s="68"/>
      <c r="B185" s="71"/>
      <c r="C185" s="92"/>
      <c r="D185" s="60"/>
    </row>
    <row r="186" spans="1:4" ht="15.75" thickBot="1" x14ac:dyDescent="0.3">
      <c r="A186" s="35" t="s">
        <v>93</v>
      </c>
      <c r="B186" s="52" t="s">
        <v>178</v>
      </c>
      <c r="C186" s="24">
        <f>C187+C189+C191+C193</f>
        <v>199882</v>
      </c>
      <c r="D186" s="56">
        <v>199882</v>
      </c>
    </row>
    <row r="187" spans="1:4" ht="51.75" thickBot="1" x14ac:dyDescent="0.3">
      <c r="A187" s="32" t="s">
        <v>194</v>
      </c>
      <c r="B187" s="51" t="s">
        <v>196</v>
      </c>
      <c r="C187" s="14">
        <f>C188</f>
        <v>39882</v>
      </c>
      <c r="D187" s="55">
        <v>39882</v>
      </c>
    </row>
    <row r="188" spans="1:4" ht="64.5" thickBot="1" x14ac:dyDescent="0.3">
      <c r="A188" s="32" t="s">
        <v>195</v>
      </c>
      <c r="B188" s="51" t="s">
        <v>197</v>
      </c>
      <c r="C188" s="14">
        <v>39882</v>
      </c>
      <c r="D188" s="55">
        <v>39882</v>
      </c>
    </row>
    <row r="189" spans="1:4" ht="39" thickBot="1" x14ac:dyDescent="0.3">
      <c r="A189" s="32" t="s">
        <v>220</v>
      </c>
      <c r="B189" s="51" t="s">
        <v>222</v>
      </c>
      <c r="C189" s="14">
        <f>C190</f>
        <v>100000</v>
      </c>
      <c r="D189" s="55">
        <v>100000</v>
      </c>
    </row>
    <row r="190" spans="1:4" ht="41.25" customHeight="1" thickBot="1" x14ac:dyDescent="0.3">
      <c r="A190" s="32" t="s">
        <v>221</v>
      </c>
      <c r="B190" s="51" t="s">
        <v>223</v>
      </c>
      <c r="C190" s="14">
        <v>100000</v>
      </c>
      <c r="D190" s="55">
        <v>100000</v>
      </c>
    </row>
    <row r="191" spans="1:4" ht="41.25" customHeight="1" thickBot="1" x14ac:dyDescent="0.3">
      <c r="A191" s="32" t="s">
        <v>224</v>
      </c>
      <c r="B191" s="51" t="s">
        <v>226</v>
      </c>
      <c r="C191" s="14">
        <f>C192</f>
        <v>50000</v>
      </c>
      <c r="D191" s="55">
        <v>50000</v>
      </c>
    </row>
    <row r="192" spans="1:4" ht="55.5" customHeight="1" thickBot="1" x14ac:dyDescent="0.3">
      <c r="A192" s="32" t="s">
        <v>225</v>
      </c>
      <c r="B192" s="51" t="s">
        <v>227</v>
      </c>
      <c r="C192" s="14">
        <v>50000</v>
      </c>
      <c r="D192" s="55">
        <v>50000</v>
      </c>
    </row>
    <row r="193" spans="1:5" ht="39" thickBot="1" x14ac:dyDescent="0.3">
      <c r="A193" s="32" t="s">
        <v>94</v>
      </c>
      <c r="B193" s="51" t="s">
        <v>179</v>
      </c>
      <c r="C193" s="14">
        <f>C194</f>
        <v>10000</v>
      </c>
      <c r="D193" s="55">
        <v>10000</v>
      </c>
    </row>
    <row r="194" spans="1:5" ht="51.75" thickBot="1" x14ac:dyDescent="0.3">
      <c r="A194" s="32" t="s">
        <v>95</v>
      </c>
      <c r="B194" s="51" t="s">
        <v>180</v>
      </c>
      <c r="C194" s="14">
        <v>10000</v>
      </c>
      <c r="D194" s="55">
        <v>10000</v>
      </c>
    </row>
    <row r="195" spans="1:5" ht="15.75" thickBot="1" x14ac:dyDescent="0.3">
      <c r="A195" s="35" t="s">
        <v>96</v>
      </c>
      <c r="B195" s="52" t="s">
        <v>181</v>
      </c>
      <c r="C195" s="17">
        <f>C196</f>
        <v>935410.74</v>
      </c>
      <c r="D195" s="17">
        <v>935410.74</v>
      </c>
    </row>
    <row r="196" spans="1:5" ht="26.25" thickBot="1" x14ac:dyDescent="0.3">
      <c r="A196" s="32" t="s">
        <v>97</v>
      </c>
      <c r="B196" s="51" t="s">
        <v>182</v>
      </c>
      <c r="C196" s="14">
        <f>C197</f>
        <v>935410.74</v>
      </c>
      <c r="D196" s="57">
        <v>935410.74</v>
      </c>
    </row>
    <row r="197" spans="1:5" ht="26.25" thickBot="1" x14ac:dyDescent="0.3">
      <c r="A197" s="32" t="s">
        <v>98</v>
      </c>
      <c r="B197" s="51" t="s">
        <v>182</v>
      </c>
      <c r="C197" s="14">
        <v>935410.74</v>
      </c>
      <c r="D197" s="55">
        <v>935410.74</v>
      </c>
    </row>
    <row r="198" spans="1:5" ht="64.5" thickBot="1" x14ac:dyDescent="0.3">
      <c r="A198" s="35" t="s">
        <v>99</v>
      </c>
      <c r="B198" s="52" t="s">
        <v>183</v>
      </c>
      <c r="C198" s="17">
        <f>C199</f>
        <v>80564.800000000003</v>
      </c>
      <c r="D198" s="56">
        <v>80564.800000000003</v>
      </c>
    </row>
    <row r="199" spans="1:5" ht="51.75" thickBot="1" x14ac:dyDescent="0.3">
      <c r="A199" s="32" t="s">
        <v>100</v>
      </c>
      <c r="B199" s="51" t="s">
        <v>184</v>
      </c>
      <c r="C199" s="14">
        <f>C200</f>
        <v>80564.800000000003</v>
      </c>
      <c r="D199" s="55">
        <v>80564.800000000003</v>
      </c>
    </row>
    <row r="200" spans="1:5" ht="51.75" thickBot="1" x14ac:dyDescent="0.3">
      <c r="A200" s="32" t="s">
        <v>101</v>
      </c>
      <c r="B200" s="51" t="s">
        <v>185</v>
      </c>
      <c r="C200" s="14">
        <f>C201</f>
        <v>80564.800000000003</v>
      </c>
      <c r="D200" s="55">
        <v>80564.800000000003</v>
      </c>
    </row>
    <row r="201" spans="1:5" ht="51.75" thickBot="1" x14ac:dyDescent="0.3">
      <c r="A201" s="32" t="s">
        <v>102</v>
      </c>
      <c r="B201" s="51" t="s">
        <v>186</v>
      </c>
      <c r="C201" s="14">
        <v>80564.800000000003</v>
      </c>
      <c r="D201" s="55">
        <v>80564.800000000003</v>
      </c>
    </row>
    <row r="202" spans="1:5" ht="26.25" thickBot="1" x14ac:dyDescent="0.3">
      <c r="A202" s="35" t="s">
        <v>103</v>
      </c>
      <c r="B202" s="52" t="s">
        <v>187</v>
      </c>
      <c r="C202" s="17">
        <f>C203</f>
        <v>-261750.49</v>
      </c>
      <c r="D202" s="56">
        <v>-261750.49</v>
      </c>
    </row>
    <row r="203" spans="1:5" ht="39" thickBot="1" x14ac:dyDescent="0.3">
      <c r="A203" s="32" t="s">
        <v>104</v>
      </c>
      <c r="B203" s="51" t="s">
        <v>188</v>
      </c>
      <c r="C203" s="14">
        <f>C204</f>
        <v>-261750.49</v>
      </c>
      <c r="D203" s="55">
        <v>-261750.49</v>
      </c>
    </row>
    <row r="204" spans="1:5" ht="39" thickBot="1" x14ac:dyDescent="0.3">
      <c r="A204" s="32" t="s">
        <v>105</v>
      </c>
      <c r="B204" s="51" t="s">
        <v>189</v>
      </c>
      <c r="C204" s="14">
        <v>-261750.49</v>
      </c>
      <c r="D204" s="55">
        <v>-261750.49</v>
      </c>
      <c r="E204" s="4"/>
    </row>
    <row r="205" spans="1:5" ht="15.75" thickBot="1" x14ac:dyDescent="0.3">
      <c r="A205" s="53"/>
      <c r="B205" s="52" t="s">
        <v>190</v>
      </c>
      <c r="C205" s="17">
        <f>C10+C96</f>
        <v>384940700.60000002</v>
      </c>
      <c r="D205" s="56">
        <v>381755369.92000002</v>
      </c>
    </row>
    <row r="206" spans="1:5" x14ac:dyDescent="0.25">
      <c r="A206" s="1"/>
      <c r="C206" s="5"/>
    </row>
    <row r="207" spans="1:5" x14ac:dyDescent="0.25">
      <c r="C207" s="4"/>
    </row>
    <row r="208" spans="1:5" x14ac:dyDescent="0.25">
      <c r="C208" s="4"/>
    </row>
    <row r="210" spans="1:6" x14ac:dyDescent="0.25">
      <c r="F210" s="4"/>
    </row>
    <row r="211" spans="1:6" x14ac:dyDescent="0.25">
      <c r="A211" s="4"/>
    </row>
  </sheetData>
  <mergeCells count="93">
    <mergeCell ref="C176:C178"/>
    <mergeCell ref="C180:C182"/>
    <mergeCell ref="C183:C185"/>
    <mergeCell ref="C170:C172"/>
    <mergeCell ref="C161:C163"/>
    <mergeCell ref="C164:C166"/>
    <mergeCell ref="C167:C169"/>
    <mergeCell ref="C146:C148"/>
    <mergeCell ref="C149:C151"/>
    <mergeCell ref="C152:C154"/>
    <mergeCell ref="C155:C157"/>
    <mergeCell ref="C173:C175"/>
    <mergeCell ref="C158:C160"/>
    <mergeCell ref="C131:C133"/>
    <mergeCell ref="C134:C136"/>
    <mergeCell ref="C137:C139"/>
    <mergeCell ref="C140:C142"/>
    <mergeCell ref="C143:C145"/>
    <mergeCell ref="A110:A112"/>
    <mergeCell ref="A116:A118"/>
    <mergeCell ref="A119:A121"/>
    <mergeCell ref="C110:C112"/>
    <mergeCell ref="C113:C115"/>
    <mergeCell ref="C116:C118"/>
    <mergeCell ref="C119:C121"/>
    <mergeCell ref="B110:B112"/>
    <mergeCell ref="A131:A133"/>
    <mergeCell ref="A134:A136"/>
    <mergeCell ref="A137:A139"/>
    <mergeCell ref="A140:A142"/>
    <mergeCell ref="A113:A115"/>
    <mergeCell ref="B140:B142"/>
    <mergeCell ref="B113:B115"/>
    <mergeCell ref="B116:B118"/>
    <mergeCell ref="B119:B121"/>
    <mergeCell ref="B131:B133"/>
    <mergeCell ref="B134:B136"/>
    <mergeCell ref="B137:B139"/>
    <mergeCell ref="A164:A166"/>
    <mergeCell ref="A143:A145"/>
    <mergeCell ref="B143:B145"/>
    <mergeCell ref="A146:A148"/>
    <mergeCell ref="B146:B148"/>
    <mergeCell ref="A149:A151"/>
    <mergeCell ref="A152:A154"/>
    <mergeCell ref="B152:B154"/>
    <mergeCell ref="B161:B163"/>
    <mergeCell ref="B164:B166"/>
    <mergeCell ref="B149:B151"/>
    <mergeCell ref="A155:A157"/>
    <mergeCell ref="B155:B157"/>
    <mergeCell ref="A158:A160"/>
    <mergeCell ref="B158:B160"/>
    <mergeCell ref="A161:A163"/>
    <mergeCell ref="A167:A169"/>
    <mergeCell ref="B167:B169"/>
    <mergeCell ref="A170:A172"/>
    <mergeCell ref="B170:B172"/>
    <mergeCell ref="A173:A175"/>
    <mergeCell ref="B173:B175"/>
    <mergeCell ref="A176:A178"/>
    <mergeCell ref="B176:B178"/>
    <mergeCell ref="A180:A182"/>
    <mergeCell ref="B180:B182"/>
    <mergeCell ref="A183:A185"/>
    <mergeCell ref="B183:B185"/>
    <mergeCell ref="B1:C1"/>
    <mergeCell ref="B2:C2"/>
    <mergeCell ref="B3:C3"/>
    <mergeCell ref="B4:C4"/>
    <mergeCell ref="A6:C6"/>
    <mergeCell ref="D110:D111"/>
    <mergeCell ref="D113:D115"/>
    <mergeCell ref="D116:D118"/>
    <mergeCell ref="D119:D121"/>
    <mergeCell ref="D131:D133"/>
    <mergeCell ref="D134:D136"/>
    <mergeCell ref="D137:D139"/>
    <mergeCell ref="D140:D142"/>
    <mergeCell ref="D143:D145"/>
    <mergeCell ref="D146:D148"/>
    <mergeCell ref="D180:D182"/>
    <mergeCell ref="D183:D185"/>
    <mergeCell ref="D149:D151"/>
    <mergeCell ref="D164:D166"/>
    <mergeCell ref="D167:D169"/>
    <mergeCell ref="D170:D171"/>
    <mergeCell ref="D173:D175"/>
    <mergeCell ref="D176:D178"/>
    <mergeCell ref="D152:D154"/>
    <mergeCell ref="D155:D157"/>
    <mergeCell ref="D158:D160"/>
    <mergeCell ref="D161:D163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Reanimator Extreme Edition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User</cp:lastModifiedBy>
  <cp:lastPrinted>2019-02-25T07:05:16Z</cp:lastPrinted>
  <dcterms:created xsi:type="dcterms:W3CDTF">2018-01-17T07:28:52Z</dcterms:created>
  <dcterms:modified xsi:type="dcterms:W3CDTF">2019-02-25T07:55:47Z</dcterms:modified>
</cp:coreProperties>
</file>