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Мои документы\решения Собрания\2 квартал 2020 года\об исполн.бюдж.за 2019 г.от 27.05.№\"/>
    </mc:Choice>
  </mc:AlternateContent>
  <xr:revisionPtr revIDLastSave="0" documentId="13_ncr:1_{9B6A91BC-059F-44A5-B739-938724EADBD4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9" i="1" l="1"/>
  <c r="D76" i="1"/>
  <c r="D72" i="1"/>
  <c r="D67" i="1"/>
  <c r="C201" i="1" l="1"/>
  <c r="C199" i="1"/>
  <c r="C198" i="1" s="1"/>
  <c r="C197" i="1" s="1"/>
  <c r="C195" i="1"/>
  <c r="C194" i="1" s="1"/>
  <c r="C192" i="1"/>
  <c r="C190" i="1"/>
  <c r="C188" i="1"/>
  <c r="C132" i="1"/>
  <c r="C131" i="1" s="1"/>
  <c r="C129" i="1"/>
  <c r="C127" i="1"/>
  <c r="C117" i="1"/>
  <c r="C112" i="1"/>
  <c r="C110" i="1"/>
  <c r="C108" i="1"/>
  <c r="C105" i="1" s="1"/>
  <c r="C106" i="1"/>
  <c r="C103" i="1"/>
  <c r="C101" i="1"/>
  <c r="C100" i="1" s="1"/>
  <c r="C96" i="1"/>
  <c r="C93" i="1" s="1"/>
  <c r="C91" i="1"/>
  <c r="C88" i="1"/>
  <c r="C86" i="1"/>
  <c r="C83" i="1"/>
  <c r="C81" i="1"/>
  <c r="C79" i="1"/>
  <c r="C76" i="1"/>
  <c r="C75" i="1" s="1"/>
  <c r="C72" i="1"/>
  <c r="C71" i="1" s="1"/>
  <c r="C69" i="1"/>
  <c r="C67" i="1"/>
  <c r="C66" i="1"/>
  <c r="C63" i="1"/>
  <c r="C62" i="1" s="1"/>
  <c r="C60" i="1"/>
  <c r="C59" i="1" s="1"/>
  <c r="C55" i="1"/>
  <c r="C52" i="1"/>
  <c r="C51" i="1" s="1"/>
  <c r="C49" i="1"/>
  <c r="C46" i="1"/>
  <c r="C45" i="1"/>
  <c r="C44" i="1" s="1"/>
  <c r="C42" i="1"/>
  <c r="C41" i="1" s="1"/>
  <c r="C39" i="1"/>
  <c r="C37" i="1"/>
  <c r="C34" i="1"/>
  <c r="C31" i="1"/>
  <c r="C29" i="1"/>
  <c r="C25" i="1"/>
  <c r="C23" i="1"/>
  <c r="C21" i="1"/>
  <c r="C19" i="1"/>
  <c r="C12" i="1"/>
  <c r="C11" i="1"/>
  <c r="C18" i="1" l="1"/>
  <c r="C17" i="1" s="1"/>
  <c r="C28" i="1"/>
  <c r="C27" i="1" s="1"/>
  <c r="C114" i="1"/>
  <c r="C187" i="1"/>
  <c r="C58" i="1"/>
  <c r="C65" i="1"/>
  <c r="C99" i="1"/>
  <c r="C98" i="1" s="1"/>
  <c r="C10" i="1" l="1"/>
  <c r="C204" i="1" s="1"/>
  <c r="D81" i="1"/>
  <c r="D69" i="1" l="1"/>
  <c r="D66" i="1" s="1"/>
  <c r="D63" i="1"/>
  <c r="D62" i="1" s="1"/>
  <c r="D55" i="1"/>
  <c r="D34" i="1"/>
  <c r="D23" i="1"/>
  <c r="D12" i="1"/>
  <c r="D192" i="1" l="1"/>
  <c r="D103" i="1" l="1"/>
  <c r="D127" i="1"/>
  <c r="D132" i="1" l="1"/>
  <c r="D199" i="1" l="1"/>
  <c r="D198" i="1" s="1"/>
  <c r="D197" i="1" s="1"/>
  <c r="D195" i="1"/>
  <c r="D194" i="1" s="1"/>
  <c r="D190" i="1"/>
  <c r="D110" i="1"/>
  <c r="D108" i="1"/>
  <c r="D106" i="1"/>
  <c r="D91" i="1" l="1"/>
  <c r="D86" i="1" l="1"/>
  <c r="D25" i="1"/>
  <c r="D19" i="1"/>
  <c r="D21" i="1"/>
  <c r="D201" i="1" l="1"/>
  <c r="D188" i="1" l="1"/>
  <c r="D187" i="1" s="1"/>
  <c r="D46" i="1" l="1"/>
  <c r="D129" i="1" l="1"/>
  <c r="D88" i="1" l="1"/>
  <c r="D83" i="1" l="1"/>
  <c r="D75" i="1" s="1"/>
  <c r="D71" i="1"/>
  <c r="D65" i="1" s="1"/>
  <c r="D52" i="1" l="1"/>
  <c r="D51" i="1" s="1"/>
  <c r="D117" i="1"/>
  <c r="D131" i="1"/>
  <c r="D112" i="1"/>
  <c r="D105" i="1" s="1"/>
  <c r="D101" i="1"/>
  <c r="D100" i="1" s="1"/>
  <c r="D96" i="1"/>
  <c r="D93" i="1" s="1"/>
  <c r="D60" i="1"/>
  <c r="D59" i="1" s="1"/>
  <c r="D58" i="1" s="1"/>
  <c r="D49" i="1"/>
  <c r="D42" i="1"/>
  <c r="D41" i="1" s="1"/>
  <c r="D37" i="1"/>
  <c r="D29" i="1"/>
  <c r="D31" i="1"/>
  <c r="D18" i="1"/>
  <c r="D17" i="1" s="1"/>
  <c r="D11" i="1"/>
  <c r="D28" i="1" l="1"/>
  <c r="D27" i="1" s="1"/>
  <c r="D114" i="1"/>
  <c r="D99" i="1" s="1"/>
  <c r="D98" i="1" s="1"/>
  <c r="D45" i="1"/>
  <c r="D44" i="1" s="1"/>
  <c r="D10" i="1" l="1"/>
  <c r="D204" i="1" l="1"/>
</calcChain>
</file>

<file path=xl/sharedStrings.xml><?xml version="1.0" encoding="utf-8"?>
<sst xmlns="http://schemas.openxmlformats.org/spreadsheetml/2006/main" count="315" uniqueCount="292">
  <si>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</si>
  <si>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</si>
  <si>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</si>
  <si>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</si>
  <si>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</si>
  <si>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</si>
  <si>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</si>
  <si>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</si>
  <si>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</si>
  <si>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</si>
  <si>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</si>
  <si>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</si>
  <si>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</si>
  <si>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</si>
  <si>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</si>
  <si>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</si>
  <si>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</si>
  <si>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</si>
  <si>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</si>
  <si>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</si>
  <si>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</si>
  <si>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</si>
  <si>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</si>
  <si>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</si>
  <si>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</si>
  <si>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</si>
  <si>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</si>
  <si>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</si>
  <si>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</si>
  <si>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</si>
  <si>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</si>
  <si>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</si>
  <si>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</si>
  <si>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</si>
  <si>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</si>
  <si>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</si>
  <si>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</si>
  <si>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</si>
  <si>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</si>
  <si>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</si>
  <si>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</si>
  <si>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</si>
  <si>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</si>
  <si>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</si>
  <si>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</si>
  <si>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</si>
  <si>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</si>
  <si>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</si>
  <si>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</si>
  <si>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</si>
  <si>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</si>
  <si>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</si>
  <si>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</si>
  <si>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</si>
  <si>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</si>
  <si>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</si>
  <si>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</si>
  <si>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</si>
  <si>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</si>
  <si>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</si>
  <si>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</si>
  <si>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</si>
  <si>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</si>
  <si>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</si>
  <si>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</si>
  <si>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</si>
  <si>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</si>
  <si>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</si>
  <si>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</si>
  <si>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</si>
  <si>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</si>
  <si>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</si>
  <si>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</si>
  <si>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</si>
  <si>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2 02 39999 05 0000 151</t>
  </si>
  <si>
    <t>2 07 00000 00 0000 000</t>
  </si>
  <si>
    <t>2 18 00000 00 0000 000</t>
  </si>
  <si>
    <t>2 19 00000 00 0000 000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</si>
  <si>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</si>
  <si>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</si>
  <si>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</si>
  <si>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</si>
  <si>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</si>
  <si>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</si>
  <si>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</si>
  <si>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</si>
  <si>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</si>
  <si>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</si>
  <si>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</si>
  <si>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</si>
  <si>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</si>
  <si>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</si>
  <si>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</si>
  <si>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</si>
  <si>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</si>
  <si>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</si>
  <si>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</si>
  <si>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</si>
  <si>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</si>
  <si>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</si>
  <si>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</si>
  <si>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</si>
  <si>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</si>
  <si>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</si>
  <si>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</si>
  <si>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</si>
  <si>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</si>
  <si>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</si>
  <si>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</si>
  <si>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</si>
  <si>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</si>
  <si>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</si>
  <si>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</si>
  <si>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</si>
  <si>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</si>
  <si>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</si>
  <si>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</si>
  <si>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</si>
  <si>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</si>
  <si>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</si>
  <si>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</si>
  <si>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</si>
  <si>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</si>
  <si>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</si>
  <si>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</si>
  <si>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</si>
  <si>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</si>
  <si>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</si>
  <si>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</si>
  <si>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</si>
  <si>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</si>
  <si>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</si>
  <si>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</si>
  <si>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</si>
  <si>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</si>
  <si>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</si>
  <si>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</si>
  <si>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</si>
  <si>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</si>
  <si>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</si>
  <si>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</si>
  <si>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</si>
  <si>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</si>
  <si>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</si>
  <si>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</si>
  <si>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</si>
  <si>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</si>
  <si>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</si>
  <si>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</si>
  <si>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</si>
  <si>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</si>
  <si>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</si>
  <si>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</si>
  <si>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</si>
  <si>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</si>
  <si>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 ДОХОДОВ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</si>
  <si>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</si>
  <si>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</si>
  <si>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</si>
  <si>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>Единая субвенция местным бюджетам</t>
  </si>
  <si>
    <t>Единая субвенция бюджетам муниципальных районов</t>
  </si>
  <si>
    <t>Сумма на 2019 год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</si>
  <si>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</si>
  <si>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</si>
  <si>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</si>
  <si>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</si>
  <si>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</si>
  <si>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</si>
  <si>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</si>
  <si>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</si>
  <si>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1 16 08000 01 0000 140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</si>
  <si>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</si>
  <si>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</si>
  <si>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</si>
  <si>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>1 16 33000 00 0000 140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</si>
  <si>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</si>
  <si>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</t>
  </si>
  <si>
    <t>1 16 28000 01 0000 140</t>
  </si>
  <si>
    <t>Денежные взыскания (штрафы) за нарушение законодательства в области обеспечения санитароно-эпидемиологического благополучия человека и законодательства в сфере защиты прав потребителей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</si>
  <si>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 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</si>
  <si>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</si>
  <si>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</si>
  <si>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</si>
  <si>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</si>
  <si>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</si>
  <si>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</si>
  <si>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</si>
  <si>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</si>
  <si>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</si>
  <si>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</si>
  <si>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</si>
  <si>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</si>
  <si>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</si>
  <si>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</si>
  <si>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</si>
  <si>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</si>
  <si>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2 02 40000 00 0000 150</t>
  </si>
  <si>
    <t>2 02 40014 00 0000 150</t>
  </si>
  <si>
    <t>2 02 40014 05 0000 150</t>
  </si>
  <si>
    <t>2 02 45160 05 0000 150</t>
  </si>
  <si>
    <t>2 02 45160 00 0000 150</t>
  </si>
  <si>
    <t>2 18 00000 00 0000 150</t>
  </si>
  <si>
    <t>2 18 00000 05 0000 150</t>
  </si>
  <si>
    <t>2 18 60010 05 0000 150</t>
  </si>
  <si>
    <t>2 19 00000 05 0000 150</t>
  </si>
  <si>
    <t>2 19 60010 05 0000 150</t>
  </si>
  <si>
    <t>2 07 05000 05 0000 150</t>
  </si>
  <si>
    <t>2 07 05030 05 0000 150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</si>
  <si>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</si>
  <si>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</si>
  <si>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</si>
  <si>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</si>
  <si>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</si>
  <si>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</si>
  <si>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</si>
  <si>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</si>
  <si>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</si>
  <si>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1 16 30000 01 0000 140</t>
  </si>
  <si>
    <t xml:space="preserve">Денежные взыскания (штрафы) за нарушени земельного законодательства </t>
  </si>
  <si>
    <t>Денежные взыскания (штрафы) за правонарушения в области дорожного движения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</si>
  <si>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</si>
  <si>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</si>
  <si>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2 02 15002 00 0000 150</t>
  </si>
  <si>
    <t>2 02 15002 05 0000 150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</si>
  <si>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</si>
  <si>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</si>
  <si>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2 02 25467 00 0000 150</t>
  </si>
  <si>
    <t>2 02 25467 05 0000 150</t>
  </si>
  <si>
    <t>2 02 25497 00 0000 150</t>
  </si>
  <si>
    <t>2 02 25497 05 0000 150</t>
  </si>
  <si>
    <t>2 02 27567 00 0000 150</t>
  </si>
  <si>
    <t>2 02 27567 05 0000 150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</si>
  <si>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</si>
  <si>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</si>
  <si>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</si>
  <si>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</si>
  <si>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</si>
  <si>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</si>
  <si>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</si>
  <si>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полномочий по составлению (изменению) списков  кандидатов в присяжные заседатели федеральных судов общей юрисдикции в РоссийскойФедерации</t>
  </si>
  <si>
    <t>Субвенции бюджетам на осуществление полномочий по составлению (изменению) списков  кандидатов в присяжные заседатели федеральных судов общей юрисдикции в РоссийскойФедерации</t>
  </si>
  <si>
    <t>2 02 35120 00 0000 150</t>
  </si>
  <si>
    <t>2 02 35120 05 0000 150</t>
  </si>
  <si>
    <t>1 14 02050 05 0000 410</t>
  </si>
  <si>
    <t>1 14 02000 00 0000 000</t>
  </si>
  <si>
    <t>1 14 02052 05 0000 410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</si>
  <si>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</si>
  <si>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</si>
  <si>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  муниципальных районов  (за исключением движимого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</si>
  <si>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2 02 45519 00 0000 150</t>
  </si>
  <si>
    <t>2 02 45519 05 0000 150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</si>
  <si>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</si>
  <si>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муниципальных районов на поддержку отрасли культуры</t>
  </si>
  <si>
    <t>1 01 02050 01 0000 110</t>
  </si>
  <si>
    <t xml:space="preserve">Налог на доходы физических с сумм прибыли контролируемой иностранной компании, полученной физическими лицами, признаваемыми контролирующими лицами этой компании 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</si>
  <si>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</si>
  <si>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</si>
  <si>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</si>
  <si>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</si>
  <si>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1 12 01042 01 0000 120</t>
  </si>
  <si>
    <t>Плата за размещение твердых коммунальных отходов</t>
  </si>
  <si>
    <t>1 13 02000 00 0000 130</t>
  </si>
  <si>
    <t>1 13 02990 00 0000 130</t>
  </si>
  <si>
    <t>1 13 02995 05 0000 130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</si>
  <si>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</si>
  <si>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</si>
  <si>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</si>
  <si>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1 14 02050 05 0000 440</t>
  </si>
  <si>
    <t>1 14 02052 05 0000 440</t>
  </si>
  <si>
    <t xml:space="preserve">Доходы от реализации имущества, находящегося в собственности   муниципальных районов 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материальных запасов по указанному имуществу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</si>
  <si>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</si>
  <si>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1 16 03000 00 0000 140</t>
  </si>
  <si>
    <t>0 16 03010 01 0000 140</t>
  </si>
  <si>
    <t>1 16 03030 01 0000 140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</si>
  <si>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</si>
  <si>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132, 133, 134, 135, 135.1, 135.2 Налогового кодекса Росийской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</si>
  <si>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</si>
  <si>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1 16 21000 00 0000 140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</si>
  <si>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</si>
  <si>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</si>
  <si>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</si>
  <si>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Приложение №2</t>
  </si>
  <si>
    <t>Поступления доходов в бюджет муниципального района "Советский район"                        Курской области  за 2019 год</t>
  </si>
  <si>
    <t>Кассовое поступление за 2019 год</t>
  </si>
  <si>
    <t>1 17 01000 00 0000 180</t>
  </si>
  <si>
    <t>1 17 01050 05 0000 180</t>
  </si>
  <si>
    <t>Невыясненные поступления</t>
  </si>
  <si>
    <t>Невыясненные поступления, зачисляемые в бюджеиы муниципальных районов</t>
  </si>
  <si>
    <r>
      <t xml:space="preserve"> </t>
    </r>
    <r>
      <rPr>
        <sz val="8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</si>
  <si>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 xml:space="preserve">Собрания Советского района </t>
  </si>
  <si>
    <t xml:space="preserve">к решению Представительного </t>
  </si>
  <si>
    <t>от  27.05.2020 г.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</si>
</sst>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0" xfId="0" applyFont="1"/>
    <xf numFmtId="0" fontId="0" fillId="0" borderId="6" xfId="0" applyBorder="1"/>
    <xf numFmtId="0" fontId="3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2" fillId="0" borderId="0" xfId="0" applyFont="1" applyBorder="1" applyAlignment="1">
      <alignment horizontal="right"/>
    </xf>
    <xf numFmtId="0" fontId="4" fillId="0" borderId="1" xfId="0" applyFont="1" applyBorder="1"/>
    <xf numFmtId="0" fontId="4" fillId="0" borderId="6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6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justify" vertical="top" wrapText="1"/>
    </xf>
    <xf numFmtId="0" fontId="6" fillId="0" borderId="8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/>
    </xf>
    <xf numFmtId="0" fontId="7" fillId="0" borderId="8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justify" vertical="top" wrapText="1"/>
    </xf>
    <xf numFmtId="0" fontId="7" fillId="0" borderId="11" xfId="0" applyFont="1" applyBorder="1" applyAlignment="1">
      <alignment horizontal="justify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8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0"/>
  <sheetViews>
    <sheetView tabSelected="1" view="pageBreakPreview" topLeftCell="A22" zoomScaleNormal="100" zoomScaleSheetLayoutView="100" workbookViewId="0">
      <selection activeCell="A6" sqref="A6:D6"/>
    </sheetView>
  </sheetViews>
  <sheetFormatPr defaultRowHeight="15" x14ac:dyDescent="0.25"/>
  <cols>
    <col min="1" max="1" width="20.85546875" customWidth="1"/>
    <col min="2" max="2" width="47.85546875" customWidth="1"/>
    <col min="3" max="3" width="18.42578125" customWidth="1"/>
    <col min="4" max="4" width="20" customWidth="1"/>
  </cols>
  <sheetData>
    <row r="1" spans="1:4" ht="15.75" x14ac:dyDescent="0.25">
      <c r="A1" s="9"/>
      <c r="B1" s="49" t="s">
        <v>281</v>
      </c>
      <c r="C1" s="49"/>
      <c r="D1" s="49"/>
    </row>
    <row r="2" spans="1:4" ht="15.75" x14ac:dyDescent="0.25">
      <c r="A2" s="9"/>
      <c r="B2" s="49" t="s">
        <v>290</v>
      </c>
      <c r="C2" s="49"/>
      <c r="D2" s="49"/>
    </row>
    <row r="3" spans="1:4" ht="15.75" x14ac:dyDescent="0.25">
      <c r="A3" s="9"/>
      <c r="B3" s="49" t="s">
        <v>289</v>
      </c>
      <c r="C3" s="49"/>
      <c r="D3" s="49"/>
    </row>
    <row r="4" spans="1:4" ht="15.75" x14ac:dyDescent="0.25">
      <c r="A4" s="9"/>
      <c r="B4" s="50" t="s">
        <v>291</v>
      </c>
      <c r="C4" s="50"/>
      <c r="D4" s="50"/>
    </row>
    <row r="5" spans="1:4" x14ac:dyDescent="0.25">
      <c r="A5" s="9"/>
      <c r="B5" s="10"/>
      <c r="C5" s="13"/>
      <c r="D5" s="10"/>
    </row>
    <row r="6" spans="1:4" ht="42" customHeight="1" x14ac:dyDescent="0.25">
      <c r="A6" s="51" t="s">
        <v>282</v>
      </c>
      <c r="B6" s="51"/>
      <c r="C6" s="51"/>
      <c r="D6" s="51"/>
    </row>
    <row r="7" spans="1:4" ht="16.5" customHeight="1" x14ac:dyDescent="0.25">
      <c r="A7" s="7"/>
      <c r="B7" s="7"/>
      <c r="C7" s="7"/>
      <c r="D7" s="6" t="s">
        <v>158</v>
      </c>
    </row>
    <row r="8" spans="1:4" ht="45" customHeight="1" x14ac:dyDescent="0.25">
      <c r="A8" s="2" t="s">
        <v>2</v>
      </c>
      <c r="B8" s="1" t="s">
        <v>1</v>
      </c>
      <c r="C8" s="3" t="s">
        <v>161</v>
      </c>
      <c r="D8" s="2" t="s">
        <v>283</v>
      </c>
    </row>
    <row r="9" spans="1:4" x14ac:dyDescent="0.25">
      <c r="A9" s="12"/>
      <c r="B9" s="5"/>
      <c r="C9" s="11"/>
      <c r="D9" s="11"/>
    </row>
    <row r="10" spans="1:4" x14ac:dyDescent="0.25">
      <c r="A10" s="14" t="s">
        <v>0</v>
      </c>
      <c r="B10" s="15" t="s">
        <v>20</v>
      </c>
      <c r="C10" s="16">
        <f>C11+C17+C27+C41+C44+C51+C58+C65+C75+C93</f>
        <v>159145145.09999999</v>
      </c>
      <c r="D10" s="16">
        <f>D11+D17+D27+D41+D44+D51+D58+D65+D75+D93</f>
        <v>162325424.13</v>
      </c>
    </row>
    <row r="11" spans="1:4" x14ac:dyDescent="0.25">
      <c r="A11" s="14" t="s">
        <v>3</v>
      </c>
      <c r="B11" s="15" t="s">
        <v>21</v>
      </c>
      <c r="C11" s="16">
        <f>C12</f>
        <v>118814756</v>
      </c>
      <c r="D11" s="16">
        <f>D12</f>
        <v>118814755.98</v>
      </c>
    </row>
    <row r="12" spans="1:4" x14ac:dyDescent="0.25">
      <c r="A12" s="14" t="s">
        <v>4</v>
      </c>
      <c r="B12" s="15" t="s">
        <v>22</v>
      </c>
      <c r="C12" s="16">
        <f>C13+C14+C15+C16</f>
        <v>118814756</v>
      </c>
      <c r="D12" s="16">
        <f>D13+D14+D15+D16</f>
        <v>118814755.98</v>
      </c>
    </row>
    <row r="13" spans="1:4" ht="57.75" thickBot="1" x14ac:dyDescent="0.3">
      <c r="A13" s="17" t="s">
        <v>5</v>
      </c>
      <c r="B13" s="18" t="s">
        <v>23</v>
      </c>
      <c r="C13" s="19">
        <v>116430196</v>
      </c>
      <c r="D13" s="19">
        <v>116430196.06</v>
      </c>
    </row>
    <row r="14" spans="1:4" ht="79.5" thickBot="1" x14ac:dyDescent="0.3">
      <c r="A14" s="17" t="s">
        <v>6</v>
      </c>
      <c r="B14" s="20" t="s">
        <v>24</v>
      </c>
      <c r="C14" s="19">
        <v>2118622</v>
      </c>
      <c r="D14" s="19">
        <v>2118621.9</v>
      </c>
    </row>
    <row r="15" spans="1:4" ht="34.5" thickBot="1" x14ac:dyDescent="0.3">
      <c r="A15" s="17" t="s">
        <v>7</v>
      </c>
      <c r="B15" s="21" t="s">
        <v>25</v>
      </c>
      <c r="C15" s="19">
        <v>265930</v>
      </c>
      <c r="D15" s="19">
        <v>265930.06</v>
      </c>
    </row>
    <row r="16" spans="1:4" ht="34.5" thickBot="1" x14ac:dyDescent="0.3">
      <c r="A16" s="17" t="s">
        <v>253</v>
      </c>
      <c r="B16" s="21" t="s">
        <v>254</v>
      </c>
      <c r="C16" s="19">
        <v>8</v>
      </c>
      <c r="D16" s="19">
        <v>7.96</v>
      </c>
    </row>
    <row r="17" spans="1:4" ht="21.75" thickBot="1" x14ac:dyDescent="0.3">
      <c r="A17" s="22" t="s">
        <v>8</v>
      </c>
      <c r="B17" s="23" t="s">
        <v>26</v>
      </c>
      <c r="C17" s="16">
        <f>C18</f>
        <v>10301756.18</v>
      </c>
      <c r="D17" s="16">
        <f>D18</f>
        <v>10301756.18</v>
      </c>
    </row>
    <row r="18" spans="1:4" ht="23.25" thickBot="1" x14ac:dyDescent="0.3">
      <c r="A18" s="17" t="s">
        <v>9</v>
      </c>
      <c r="B18" s="21" t="s">
        <v>27</v>
      </c>
      <c r="C18" s="19">
        <f>C19+C21+C23+C25</f>
        <v>10301756.18</v>
      </c>
      <c r="D18" s="19">
        <f>D19+D21+D23+D25</f>
        <v>10301756.18</v>
      </c>
    </row>
    <row r="19" spans="1:4" ht="57" thickBot="1" x14ac:dyDescent="0.3">
      <c r="A19" s="17" t="s">
        <v>10</v>
      </c>
      <c r="B19" s="21" t="s">
        <v>28</v>
      </c>
      <c r="C19" s="19">
        <f>C20</f>
        <v>4689185.88</v>
      </c>
      <c r="D19" s="19">
        <f>D20</f>
        <v>4689185.88</v>
      </c>
    </row>
    <row r="20" spans="1:4" ht="72.75" customHeight="1" thickBot="1" x14ac:dyDescent="0.3">
      <c r="A20" s="17" t="s">
        <v>208</v>
      </c>
      <c r="B20" s="21" t="s">
        <v>211</v>
      </c>
      <c r="C20" s="19">
        <v>4689185.88</v>
      </c>
      <c r="D20" s="19">
        <v>4689185.88</v>
      </c>
    </row>
    <row r="21" spans="1:4" ht="65.25" customHeight="1" thickBot="1" x14ac:dyDescent="0.3">
      <c r="A21" s="17" t="s">
        <v>11</v>
      </c>
      <c r="B21" s="21" t="s">
        <v>212</v>
      </c>
      <c r="C21" s="19">
        <f>C22</f>
        <v>34466.800000000003</v>
      </c>
      <c r="D21" s="19">
        <f>D22</f>
        <v>34466.800000000003</v>
      </c>
    </row>
    <row r="22" spans="1:4" ht="91.5" customHeight="1" thickBot="1" x14ac:dyDescent="0.3">
      <c r="A22" s="17" t="s">
        <v>209</v>
      </c>
      <c r="B22" s="21" t="s">
        <v>210</v>
      </c>
      <c r="C22" s="19">
        <v>34466.800000000003</v>
      </c>
      <c r="D22" s="19">
        <v>34466.800000000003</v>
      </c>
    </row>
    <row r="23" spans="1:4" ht="57" thickBot="1" x14ac:dyDescent="0.3">
      <c r="A23" s="17" t="s">
        <v>12</v>
      </c>
      <c r="B23" s="21" t="s">
        <v>29</v>
      </c>
      <c r="C23" s="19">
        <f>C24</f>
        <v>6264768.29</v>
      </c>
      <c r="D23" s="19">
        <f>D24</f>
        <v>6264768.29</v>
      </c>
    </row>
    <row r="24" spans="1:4" ht="75.75" customHeight="1" x14ac:dyDescent="0.25">
      <c r="A24" s="24" t="s">
        <v>221</v>
      </c>
      <c r="B24" s="25" t="s">
        <v>220</v>
      </c>
      <c r="C24" s="26">
        <v>6264768.29</v>
      </c>
      <c r="D24" s="26">
        <v>6264768.29</v>
      </c>
    </row>
    <row r="25" spans="1:4" ht="57" thickBot="1" x14ac:dyDescent="0.3">
      <c r="A25" s="17" t="s">
        <v>13</v>
      </c>
      <c r="B25" s="21" t="s">
        <v>30</v>
      </c>
      <c r="C25" s="19">
        <f>C26</f>
        <v>-686664.79</v>
      </c>
      <c r="D25" s="19">
        <f>D26</f>
        <v>-686664.79</v>
      </c>
    </row>
    <row r="26" spans="1:4" ht="80.25" customHeight="1" thickBot="1" x14ac:dyDescent="0.3">
      <c r="A26" s="17" t="s">
        <v>213</v>
      </c>
      <c r="B26" s="21" t="s">
        <v>214</v>
      </c>
      <c r="C26" s="19">
        <v>-686664.79</v>
      </c>
      <c r="D26" s="19">
        <v>-686664.79</v>
      </c>
    </row>
    <row r="27" spans="1:4" ht="15.75" thickBot="1" x14ac:dyDescent="0.3">
      <c r="A27" s="27" t="s">
        <v>14</v>
      </c>
      <c r="B27" s="28" t="s">
        <v>31</v>
      </c>
      <c r="C27" s="29">
        <f>C28+C34+C37+C39</f>
        <v>5185131</v>
      </c>
      <c r="D27" s="29">
        <f>D28+D34+D37+D39</f>
        <v>5185219.3199999994</v>
      </c>
    </row>
    <row r="28" spans="1:4" ht="23.25" thickBot="1" x14ac:dyDescent="0.3">
      <c r="A28" s="17" t="s">
        <v>15</v>
      </c>
      <c r="B28" s="21" t="s">
        <v>32</v>
      </c>
      <c r="C28" s="19">
        <f>C29+C31+C33</f>
        <v>70292</v>
      </c>
      <c r="D28" s="19">
        <f>D29+D31+D33</f>
        <v>70380.17</v>
      </c>
    </row>
    <row r="29" spans="1:4" ht="23.25" thickBot="1" x14ac:dyDescent="0.3">
      <c r="A29" s="17" t="s">
        <v>16</v>
      </c>
      <c r="B29" s="21" t="s">
        <v>33</v>
      </c>
      <c r="C29" s="19">
        <f>C30</f>
        <v>50532</v>
      </c>
      <c r="D29" s="19">
        <f>D30</f>
        <v>50620.3</v>
      </c>
    </row>
    <row r="30" spans="1:4" ht="23.25" thickBot="1" x14ac:dyDescent="0.3">
      <c r="A30" s="17" t="s">
        <v>17</v>
      </c>
      <c r="B30" s="21" t="s">
        <v>33</v>
      </c>
      <c r="C30" s="19">
        <v>50532</v>
      </c>
      <c r="D30" s="19">
        <v>50620.3</v>
      </c>
    </row>
    <row r="31" spans="1:4" ht="34.5" thickBot="1" x14ac:dyDescent="0.3">
      <c r="A31" s="17" t="s">
        <v>18</v>
      </c>
      <c r="B31" s="21" t="s">
        <v>34</v>
      </c>
      <c r="C31" s="19">
        <f>C32</f>
        <v>19679</v>
      </c>
      <c r="D31" s="19">
        <f>D32</f>
        <v>19678.98</v>
      </c>
    </row>
    <row r="32" spans="1:4" ht="45.75" thickBot="1" x14ac:dyDescent="0.3">
      <c r="A32" s="17" t="s">
        <v>19</v>
      </c>
      <c r="B32" s="21" t="s">
        <v>35</v>
      </c>
      <c r="C32" s="19">
        <v>19679</v>
      </c>
      <c r="D32" s="19">
        <v>19678.98</v>
      </c>
    </row>
    <row r="33" spans="1:4" ht="34.5" thickBot="1" x14ac:dyDescent="0.3">
      <c r="A33" s="30" t="s">
        <v>255</v>
      </c>
      <c r="B33" s="21" t="s">
        <v>256</v>
      </c>
      <c r="C33" s="19">
        <v>81</v>
      </c>
      <c r="D33" s="19">
        <v>80.89</v>
      </c>
    </row>
    <row r="34" spans="1:4" ht="23.25" thickBot="1" x14ac:dyDescent="0.3">
      <c r="A34" s="30" t="s">
        <v>36</v>
      </c>
      <c r="B34" s="21" t="s">
        <v>78</v>
      </c>
      <c r="C34" s="19">
        <f>C35+C36</f>
        <v>3523976</v>
      </c>
      <c r="D34" s="19">
        <f>D35+D36</f>
        <v>3523975.62</v>
      </c>
    </row>
    <row r="35" spans="1:4" ht="23.25" thickBot="1" x14ac:dyDescent="0.3">
      <c r="A35" s="30" t="s">
        <v>37</v>
      </c>
      <c r="B35" s="21" t="s">
        <v>78</v>
      </c>
      <c r="C35" s="19">
        <v>3522050</v>
      </c>
      <c r="D35" s="19">
        <v>3522049.69</v>
      </c>
    </row>
    <row r="36" spans="1:4" ht="34.5" thickBot="1" x14ac:dyDescent="0.3">
      <c r="A36" s="30" t="s">
        <v>257</v>
      </c>
      <c r="B36" s="21" t="s">
        <v>258</v>
      </c>
      <c r="C36" s="19">
        <v>1926</v>
      </c>
      <c r="D36" s="19">
        <v>1925.93</v>
      </c>
    </row>
    <row r="37" spans="1:4" ht="15.75" thickBot="1" x14ac:dyDescent="0.3">
      <c r="A37" s="30" t="s">
        <v>38</v>
      </c>
      <c r="B37" s="21" t="s">
        <v>79</v>
      </c>
      <c r="C37" s="26">
        <f>C38</f>
        <v>1526258</v>
      </c>
      <c r="D37" s="26">
        <f>D38</f>
        <v>1526258.56</v>
      </c>
    </row>
    <row r="38" spans="1:4" ht="15.75" thickBot="1" x14ac:dyDescent="0.3">
      <c r="A38" s="30" t="s">
        <v>39</v>
      </c>
      <c r="B38" s="21" t="s">
        <v>79</v>
      </c>
      <c r="C38" s="26">
        <v>1526258</v>
      </c>
      <c r="D38" s="26">
        <v>1526258.56</v>
      </c>
    </row>
    <row r="39" spans="1:4" ht="23.25" thickBot="1" x14ac:dyDescent="0.3">
      <c r="A39" s="30" t="s">
        <v>40</v>
      </c>
      <c r="B39" s="21" t="s">
        <v>80</v>
      </c>
      <c r="C39" s="19">
        <f>C40</f>
        <v>64605</v>
      </c>
      <c r="D39" s="19">
        <v>64604.97</v>
      </c>
    </row>
    <row r="40" spans="1:4" ht="34.5" thickBot="1" x14ac:dyDescent="0.3">
      <c r="A40" s="30" t="s">
        <v>41</v>
      </c>
      <c r="B40" s="21" t="s">
        <v>81</v>
      </c>
      <c r="C40" s="19">
        <v>64605</v>
      </c>
      <c r="D40" s="19">
        <v>64605</v>
      </c>
    </row>
    <row r="41" spans="1:4" ht="15.75" thickBot="1" x14ac:dyDescent="0.3">
      <c r="A41" s="31" t="s">
        <v>42</v>
      </c>
      <c r="B41" s="23" t="s">
        <v>82</v>
      </c>
      <c r="C41" s="16">
        <f>C42</f>
        <v>1136427</v>
      </c>
      <c r="D41" s="16">
        <f>D42</f>
        <v>1136427.03</v>
      </c>
    </row>
    <row r="42" spans="1:4" ht="23.25" thickBot="1" x14ac:dyDescent="0.3">
      <c r="A42" s="30" t="s">
        <v>43</v>
      </c>
      <c r="B42" s="21" t="s">
        <v>83</v>
      </c>
      <c r="C42" s="19">
        <f>C43</f>
        <v>1136427</v>
      </c>
      <c r="D42" s="19">
        <f>D43</f>
        <v>1136427.03</v>
      </c>
    </row>
    <row r="43" spans="1:4" ht="34.5" thickBot="1" x14ac:dyDescent="0.3">
      <c r="A43" s="30" t="s">
        <v>44</v>
      </c>
      <c r="B43" s="21" t="s">
        <v>84</v>
      </c>
      <c r="C43" s="19">
        <v>1136427</v>
      </c>
      <c r="D43" s="19">
        <v>1136427.03</v>
      </c>
    </row>
    <row r="44" spans="1:4" ht="21.75" thickBot="1" x14ac:dyDescent="0.3">
      <c r="A44" s="31" t="s">
        <v>45</v>
      </c>
      <c r="B44" s="23" t="s">
        <v>85</v>
      </c>
      <c r="C44" s="16">
        <f>C45</f>
        <v>12533298.02</v>
      </c>
      <c r="D44" s="16">
        <f>D45</f>
        <v>13878154.49</v>
      </c>
    </row>
    <row r="45" spans="1:4" ht="68.25" thickBot="1" x14ac:dyDescent="0.3">
      <c r="A45" s="32" t="s">
        <v>46</v>
      </c>
      <c r="B45" s="21" t="s">
        <v>86</v>
      </c>
      <c r="C45" s="19">
        <f>C46+C49</f>
        <v>12533298.02</v>
      </c>
      <c r="D45" s="19">
        <f>D46+D49</f>
        <v>13878154.49</v>
      </c>
    </row>
    <row r="46" spans="1:4" ht="45.75" thickBot="1" x14ac:dyDescent="0.3">
      <c r="A46" s="32" t="s">
        <v>47</v>
      </c>
      <c r="B46" s="21" t="s">
        <v>87</v>
      </c>
      <c r="C46" s="19">
        <f>C47+C48</f>
        <v>12237221.84</v>
      </c>
      <c r="D46" s="19">
        <f>D47+D48</f>
        <v>13582078.310000001</v>
      </c>
    </row>
    <row r="47" spans="1:4" ht="68.25" thickBot="1" x14ac:dyDescent="0.3">
      <c r="A47" s="32" t="s">
        <v>48</v>
      </c>
      <c r="B47" s="21" t="s">
        <v>88</v>
      </c>
      <c r="C47" s="19">
        <v>11653200.279999999</v>
      </c>
      <c r="D47" s="19">
        <v>12998056.75</v>
      </c>
    </row>
    <row r="48" spans="1:4" ht="57" thickBot="1" x14ac:dyDescent="0.3">
      <c r="A48" s="32" t="s">
        <v>49</v>
      </c>
      <c r="B48" s="21" t="s">
        <v>89</v>
      </c>
      <c r="C48" s="19">
        <v>584021.56000000006</v>
      </c>
      <c r="D48" s="19">
        <v>584021.56000000006</v>
      </c>
    </row>
    <row r="49" spans="1:4" ht="57" thickBot="1" x14ac:dyDescent="0.3">
      <c r="A49" s="32" t="s">
        <v>50</v>
      </c>
      <c r="B49" s="21" t="s">
        <v>90</v>
      </c>
      <c r="C49" s="19">
        <f>C50</f>
        <v>296076.18</v>
      </c>
      <c r="D49" s="19">
        <f>D50</f>
        <v>296076.18</v>
      </c>
    </row>
    <row r="50" spans="1:4" ht="57" thickBot="1" x14ac:dyDescent="0.3">
      <c r="A50" s="32" t="s">
        <v>51</v>
      </c>
      <c r="B50" s="21" t="s">
        <v>91</v>
      </c>
      <c r="C50" s="19">
        <v>296076.18</v>
      </c>
      <c r="D50" s="19">
        <v>296076.18</v>
      </c>
    </row>
    <row r="51" spans="1:4" ht="15.75" thickBot="1" x14ac:dyDescent="0.3">
      <c r="A51" s="33" t="s">
        <v>52</v>
      </c>
      <c r="B51" s="23" t="s">
        <v>92</v>
      </c>
      <c r="C51" s="16">
        <f>C52</f>
        <v>225235.16</v>
      </c>
      <c r="D51" s="16">
        <f>D52</f>
        <v>225235.31</v>
      </c>
    </row>
    <row r="52" spans="1:4" ht="15.75" thickBot="1" x14ac:dyDescent="0.3">
      <c r="A52" s="32" t="s">
        <v>53</v>
      </c>
      <c r="B52" s="21" t="s">
        <v>93</v>
      </c>
      <c r="C52" s="19">
        <f>C53+C54+C55</f>
        <v>225235.16</v>
      </c>
      <c r="D52" s="19">
        <f>D53+D54+D55</f>
        <v>225235.31</v>
      </c>
    </row>
    <row r="53" spans="1:4" ht="23.25" thickBot="1" x14ac:dyDescent="0.3">
      <c r="A53" s="32" t="s">
        <v>54</v>
      </c>
      <c r="B53" s="21" t="s">
        <v>94</v>
      </c>
      <c r="C53" s="19">
        <v>220238</v>
      </c>
      <c r="D53" s="19">
        <v>220238.07</v>
      </c>
    </row>
    <row r="54" spans="1:4" ht="15.75" thickBot="1" x14ac:dyDescent="0.3">
      <c r="A54" s="32" t="s">
        <v>55</v>
      </c>
      <c r="B54" s="21" t="s">
        <v>95</v>
      </c>
      <c r="C54" s="19">
        <v>1660</v>
      </c>
      <c r="D54" s="19">
        <v>1660.08</v>
      </c>
    </row>
    <row r="55" spans="1:4" ht="15.75" thickBot="1" x14ac:dyDescent="0.3">
      <c r="A55" s="32" t="s">
        <v>56</v>
      </c>
      <c r="B55" s="20" t="s">
        <v>96</v>
      </c>
      <c r="C55" s="19">
        <f>C56+C57</f>
        <v>3337.16</v>
      </c>
      <c r="D55" s="19">
        <f>D56+D57</f>
        <v>3337.16</v>
      </c>
    </row>
    <row r="56" spans="1:4" ht="15.75" thickBot="1" x14ac:dyDescent="0.3">
      <c r="A56" s="32" t="s">
        <v>215</v>
      </c>
      <c r="B56" s="20" t="s">
        <v>216</v>
      </c>
      <c r="C56" s="19">
        <v>6199.9</v>
      </c>
      <c r="D56" s="19">
        <v>6199.9</v>
      </c>
    </row>
    <row r="57" spans="1:4" ht="15.75" thickBot="1" x14ac:dyDescent="0.3">
      <c r="A57" s="32" t="s">
        <v>259</v>
      </c>
      <c r="B57" s="21" t="s">
        <v>260</v>
      </c>
      <c r="C57" s="19">
        <v>-2862.74</v>
      </c>
      <c r="D57" s="19">
        <v>-2862.74</v>
      </c>
    </row>
    <row r="58" spans="1:4" ht="21.75" thickBot="1" x14ac:dyDescent="0.3">
      <c r="A58" s="33" t="s">
        <v>57</v>
      </c>
      <c r="B58" s="23" t="s">
        <v>97</v>
      </c>
      <c r="C58" s="16">
        <f>C59+C62</f>
        <v>9269218.7300000004</v>
      </c>
      <c r="D58" s="16">
        <f>D59+D62</f>
        <v>9269218.7300000004</v>
      </c>
    </row>
    <row r="59" spans="1:4" ht="15.75" thickBot="1" x14ac:dyDescent="0.3">
      <c r="A59" s="32" t="s">
        <v>58</v>
      </c>
      <c r="B59" s="21" t="s">
        <v>98</v>
      </c>
      <c r="C59" s="19">
        <f>C60</f>
        <v>9258636.9700000007</v>
      </c>
      <c r="D59" s="19">
        <f>D60</f>
        <v>9258636.9700000007</v>
      </c>
    </row>
    <row r="60" spans="1:4" ht="15.75" thickBot="1" x14ac:dyDescent="0.3">
      <c r="A60" s="32" t="s">
        <v>59</v>
      </c>
      <c r="B60" s="21" t="s">
        <v>99</v>
      </c>
      <c r="C60" s="19">
        <f>C61</f>
        <v>9258636.9700000007</v>
      </c>
      <c r="D60" s="19">
        <f>D61</f>
        <v>9258636.9700000007</v>
      </c>
    </row>
    <row r="61" spans="1:4" ht="23.25" thickBot="1" x14ac:dyDescent="0.3">
      <c r="A61" s="32" t="s">
        <v>60</v>
      </c>
      <c r="B61" s="21" t="s">
        <v>100</v>
      </c>
      <c r="C61" s="19">
        <v>9258636.9700000007</v>
      </c>
      <c r="D61" s="19">
        <v>9258636.9700000007</v>
      </c>
    </row>
    <row r="62" spans="1:4" ht="15.75" thickBot="1" x14ac:dyDescent="0.3">
      <c r="A62" s="32" t="s">
        <v>261</v>
      </c>
      <c r="B62" s="21" t="s">
        <v>264</v>
      </c>
      <c r="C62" s="19">
        <f>C63</f>
        <v>10581.76</v>
      </c>
      <c r="D62" s="19">
        <f>D63</f>
        <v>10581.76</v>
      </c>
    </row>
    <row r="63" spans="1:4" ht="15.75" thickBot="1" x14ac:dyDescent="0.3">
      <c r="A63" s="32" t="s">
        <v>262</v>
      </c>
      <c r="B63" s="21" t="s">
        <v>265</v>
      </c>
      <c r="C63" s="19">
        <f>C64</f>
        <v>10581.76</v>
      </c>
      <c r="D63" s="19">
        <f>D64</f>
        <v>10581.76</v>
      </c>
    </row>
    <row r="64" spans="1:4" ht="23.25" thickBot="1" x14ac:dyDescent="0.3">
      <c r="A64" s="32" t="s">
        <v>263</v>
      </c>
      <c r="B64" s="21" t="s">
        <v>266</v>
      </c>
      <c r="C64" s="19">
        <v>10581.76</v>
      </c>
      <c r="D64" s="19">
        <v>10581.76</v>
      </c>
    </row>
    <row r="65" spans="1:4" ht="21.75" thickBot="1" x14ac:dyDescent="0.3">
      <c r="A65" s="33" t="s">
        <v>61</v>
      </c>
      <c r="B65" s="23" t="s">
        <v>101</v>
      </c>
      <c r="C65" s="16">
        <f>C66+C71</f>
        <v>173586</v>
      </c>
      <c r="D65" s="16">
        <f>D66+D71</f>
        <v>2086211.81</v>
      </c>
    </row>
    <row r="66" spans="1:4" ht="57" thickBot="1" x14ac:dyDescent="0.3">
      <c r="A66" s="34" t="s">
        <v>244</v>
      </c>
      <c r="B66" s="21" t="s">
        <v>246</v>
      </c>
      <c r="C66" s="19">
        <f>C67+C69</f>
        <v>92022</v>
      </c>
      <c r="D66" s="19">
        <f>D67+D69</f>
        <v>92022.5</v>
      </c>
    </row>
    <row r="67" spans="1:4" ht="76.5" customHeight="1" thickBot="1" x14ac:dyDescent="0.3">
      <c r="A67" s="34" t="s">
        <v>243</v>
      </c>
      <c r="B67" s="21" t="s">
        <v>248</v>
      </c>
      <c r="C67" s="19">
        <f>C68</f>
        <v>84862</v>
      </c>
      <c r="D67" s="19">
        <f>D68</f>
        <v>84862.5</v>
      </c>
    </row>
    <row r="68" spans="1:4" ht="64.5" customHeight="1" thickBot="1" x14ac:dyDescent="0.3">
      <c r="A68" s="34" t="s">
        <v>245</v>
      </c>
      <c r="B68" s="21" t="s">
        <v>247</v>
      </c>
      <c r="C68" s="19">
        <v>84862</v>
      </c>
      <c r="D68" s="19">
        <v>84862.5</v>
      </c>
    </row>
    <row r="69" spans="1:4" ht="66.75" customHeight="1" thickBot="1" x14ac:dyDescent="0.3">
      <c r="A69" s="34" t="s">
        <v>267</v>
      </c>
      <c r="B69" s="21" t="s">
        <v>269</v>
      </c>
      <c r="C69" s="19">
        <f>C70</f>
        <v>7160</v>
      </c>
      <c r="D69" s="19">
        <f>D70</f>
        <v>7160</v>
      </c>
    </row>
    <row r="70" spans="1:4" ht="66" customHeight="1" thickBot="1" x14ac:dyDescent="0.3">
      <c r="A70" s="34" t="s">
        <v>268</v>
      </c>
      <c r="B70" s="21" t="s">
        <v>270</v>
      </c>
      <c r="C70" s="19">
        <v>7160</v>
      </c>
      <c r="D70" s="19">
        <v>7160</v>
      </c>
    </row>
    <row r="71" spans="1:4" ht="23.25" thickBot="1" x14ac:dyDescent="0.3">
      <c r="A71" s="35" t="s">
        <v>162</v>
      </c>
      <c r="B71" s="36" t="s">
        <v>166</v>
      </c>
      <c r="C71" s="19">
        <f>C72</f>
        <v>81564</v>
      </c>
      <c r="D71" s="19">
        <f>D72</f>
        <v>1994189.31</v>
      </c>
    </row>
    <row r="72" spans="1:4" ht="24.75" customHeight="1" thickBot="1" x14ac:dyDescent="0.3">
      <c r="A72" s="37" t="s">
        <v>163</v>
      </c>
      <c r="B72" s="38" t="s">
        <v>167</v>
      </c>
      <c r="C72" s="19">
        <f>C73+C74</f>
        <v>81564</v>
      </c>
      <c r="D72" s="19">
        <f>D73+D74</f>
        <v>1994189.31</v>
      </c>
    </row>
    <row r="73" spans="1:4" ht="48" customHeight="1" thickBot="1" x14ac:dyDescent="0.3">
      <c r="A73" s="37" t="s">
        <v>164</v>
      </c>
      <c r="B73" s="38" t="s">
        <v>168</v>
      </c>
      <c r="C73" s="19">
        <v>0</v>
      </c>
      <c r="D73" s="19">
        <v>0</v>
      </c>
    </row>
    <row r="74" spans="1:4" ht="34.5" thickBot="1" x14ac:dyDescent="0.3">
      <c r="A74" s="37" t="s">
        <v>165</v>
      </c>
      <c r="B74" s="38" t="s">
        <v>169</v>
      </c>
      <c r="C74" s="26">
        <v>81564</v>
      </c>
      <c r="D74" s="26">
        <v>1994189.31</v>
      </c>
    </row>
    <row r="75" spans="1:4" ht="15.75" thickBot="1" x14ac:dyDescent="0.3">
      <c r="A75" s="33" t="s">
        <v>62</v>
      </c>
      <c r="B75" s="23" t="s">
        <v>102</v>
      </c>
      <c r="C75" s="16">
        <f>C76+C79+C81+C83+C85+C86+C88+C90+C91</f>
        <v>1415142</v>
      </c>
      <c r="D75" s="16">
        <f>D76+D79+D81+D83+D85+D86+D88+D90+D91</f>
        <v>1415142.25</v>
      </c>
    </row>
    <row r="76" spans="1:4" ht="23.25" thickBot="1" x14ac:dyDescent="0.3">
      <c r="A76" s="34" t="s">
        <v>271</v>
      </c>
      <c r="B76" s="21" t="s">
        <v>274</v>
      </c>
      <c r="C76" s="19">
        <f>C77+C78</f>
        <v>1499</v>
      </c>
      <c r="D76" s="19">
        <f>D77+D78</f>
        <v>1499.0900000000001</v>
      </c>
    </row>
    <row r="77" spans="1:4" ht="54.75" customHeight="1" thickBot="1" x14ac:dyDescent="0.3">
      <c r="A77" s="34" t="s">
        <v>272</v>
      </c>
      <c r="B77" s="21" t="s">
        <v>275</v>
      </c>
      <c r="C77" s="19">
        <v>650</v>
      </c>
      <c r="D77" s="19">
        <v>650</v>
      </c>
    </row>
    <row r="78" spans="1:4" ht="44.25" customHeight="1" thickBot="1" x14ac:dyDescent="0.3">
      <c r="A78" s="34" t="s">
        <v>273</v>
      </c>
      <c r="B78" s="21" t="s">
        <v>276</v>
      </c>
      <c r="C78" s="19">
        <v>849</v>
      </c>
      <c r="D78" s="19">
        <v>849.09</v>
      </c>
    </row>
    <row r="79" spans="1:4" ht="57" customHeight="1" thickBot="1" x14ac:dyDescent="0.3">
      <c r="A79" s="35" t="s">
        <v>170</v>
      </c>
      <c r="B79" s="36" t="s">
        <v>172</v>
      </c>
      <c r="C79" s="19">
        <f>C80</f>
        <v>123128</v>
      </c>
      <c r="D79" s="19">
        <f>D80</f>
        <v>123128.18</v>
      </c>
    </row>
    <row r="80" spans="1:4" ht="49.5" customHeight="1" thickBot="1" x14ac:dyDescent="0.3">
      <c r="A80" s="37" t="s">
        <v>171</v>
      </c>
      <c r="B80" s="38" t="s">
        <v>173</v>
      </c>
      <c r="C80" s="19">
        <v>123128</v>
      </c>
      <c r="D80" s="19">
        <v>123128.18</v>
      </c>
    </row>
    <row r="81" spans="1:4" ht="49.5" customHeight="1" thickBot="1" x14ac:dyDescent="0.3">
      <c r="A81" s="39" t="s">
        <v>277</v>
      </c>
      <c r="B81" s="38" t="s">
        <v>279</v>
      </c>
      <c r="C81" s="19">
        <f>C82</f>
        <v>138050</v>
      </c>
      <c r="D81" s="19">
        <f>D82</f>
        <v>138049.97</v>
      </c>
    </row>
    <row r="82" spans="1:4" ht="49.5" customHeight="1" thickBot="1" x14ac:dyDescent="0.3">
      <c r="A82" s="39" t="s">
        <v>278</v>
      </c>
      <c r="B82" s="38" t="s">
        <v>280</v>
      </c>
      <c r="C82" s="19">
        <v>138050</v>
      </c>
      <c r="D82" s="19">
        <v>138049.97</v>
      </c>
    </row>
    <row r="83" spans="1:4" ht="79.5" thickBot="1" x14ac:dyDescent="0.3">
      <c r="A83" s="32" t="s">
        <v>63</v>
      </c>
      <c r="B83" s="21" t="s">
        <v>103</v>
      </c>
      <c r="C83" s="19">
        <f>C84</f>
        <v>6000</v>
      </c>
      <c r="D83" s="19">
        <f>D84</f>
        <v>6000</v>
      </c>
    </row>
    <row r="84" spans="1:4" ht="23.25" thickBot="1" x14ac:dyDescent="0.3">
      <c r="A84" s="32" t="s">
        <v>64</v>
      </c>
      <c r="B84" s="21" t="s">
        <v>218</v>
      </c>
      <c r="C84" s="19">
        <v>6000</v>
      </c>
      <c r="D84" s="19">
        <v>6000</v>
      </c>
    </row>
    <row r="85" spans="1:4" ht="54" customHeight="1" thickBot="1" x14ac:dyDescent="0.3">
      <c r="A85" s="35" t="s">
        <v>177</v>
      </c>
      <c r="B85" s="40" t="s">
        <v>178</v>
      </c>
      <c r="C85" s="19">
        <v>17080</v>
      </c>
      <c r="D85" s="19">
        <v>17080</v>
      </c>
    </row>
    <row r="86" spans="1:4" ht="34.5" customHeight="1" thickBot="1" x14ac:dyDescent="0.3">
      <c r="A86" s="39" t="s">
        <v>217</v>
      </c>
      <c r="B86" s="21" t="s">
        <v>219</v>
      </c>
      <c r="C86" s="19">
        <f>C87</f>
        <v>120250</v>
      </c>
      <c r="D86" s="19">
        <f>D87</f>
        <v>120250</v>
      </c>
    </row>
    <row r="87" spans="1:4" ht="23.25" thickBot="1" x14ac:dyDescent="0.3">
      <c r="A87" s="32" t="s">
        <v>65</v>
      </c>
      <c r="B87" s="21" t="s">
        <v>104</v>
      </c>
      <c r="C87" s="19">
        <v>120250</v>
      </c>
      <c r="D87" s="19">
        <v>120250</v>
      </c>
    </row>
    <row r="88" spans="1:4" ht="54.75" customHeight="1" thickBot="1" x14ac:dyDescent="0.3">
      <c r="A88" s="35" t="s">
        <v>174</v>
      </c>
      <c r="B88" s="38" t="s">
        <v>179</v>
      </c>
      <c r="C88" s="19">
        <f>C89</f>
        <v>183905</v>
      </c>
      <c r="D88" s="19">
        <f>D89</f>
        <v>183905.33</v>
      </c>
    </row>
    <row r="89" spans="1:4" ht="45.75" thickBot="1" x14ac:dyDescent="0.3">
      <c r="A89" s="37" t="s">
        <v>175</v>
      </c>
      <c r="B89" s="38" t="s">
        <v>176</v>
      </c>
      <c r="C89" s="19">
        <v>183905</v>
      </c>
      <c r="D89" s="19">
        <v>183905.33</v>
      </c>
    </row>
    <row r="90" spans="1:4" ht="45.75" thickBot="1" x14ac:dyDescent="0.3">
      <c r="A90" s="32" t="s">
        <v>66</v>
      </c>
      <c r="B90" s="21" t="s">
        <v>105</v>
      </c>
      <c r="C90" s="19">
        <v>51382</v>
      </c>
      <c r="D90" s="19">
        <v>51382.47</v>
      </c>
    </row>
    <row r="91" spans="1:4" ht="23.25" thickBot="1" x14ac:dyDescent="0.3">
      <c r="A91" s="32" t="s">
        <v>67</v>
      </c>
      <c r="B91" s="21" t="s">
        <v>106</v>
      </c>
      <c r="C91" s="19">
        <f>C92</f>
        <v>773848</v>
      </c>
      <c r="D91" s="19">
        <f>D92</f>
        <v>773847.21</v>
      </c>
    </row>
    <row r="92" spans="1:4" ht="34.5" thickBot="1" x14ac:dyDescent="0.3">
      <c r="A92" s="32" t="s">
        <v>68</v>
      </c>
      <c r="B92" s="21" t="s">
        <v>107</v>
      </c>
      <c r="C92" s="19">
        <v>773848</v>
      </c>
      <c r="D92" s="19">
        <v>773847.21</v>
      </c>
    </row>
    <row r="93" spans="1:4" ht="15.75" thickBot="1" x14ac:dyDescent="0.3">
      <c r="A93" s="33" t="s">
        <v>69</v>
      </c>
      <c r="B93" s="23" t="s">
        <v>108</v>
      </c>
      <c r="C93" s="16">
        <f>C96</f>
        <v>90595.01</v>
      </c>
      <c r="D93" s="16">
        <f>D94+D96</f>
        <v>13303.029999999999</v>
      </c>
    </row>
    <row r="94" spans="1:4" ht="15.75" thickBot="1" x14ac:dyDescent="0.3">
      <c r="A94" s="32" t="s">
        <v>284</v>
      </c>
      <c r="B94" s="21" t="s">
        <v>286</v>
      </c>
      <c r="C94" s="16"/>
      <c r="D94" s="19">
        <v>-77291.98</v>
      </c>
    </row>
    <row r="95" spans="1:4" ht="23.25" thickBot="1" x14ac:dyDescent="0.3">
      <c r="A95" s="32" t="s">
        <v>285</v>
      </c>
      <c r="B95" s="21" t="s">
        <v>287</v>
      </c>
      <c r="C95" s="16"/>
      <c r="D95" s="19">
        <v>-77291.98</v>
      </c>
    </row>
    <row r="96" spans="1:4" ht="15.75" thickBot="1" x14ac:dyDescent="0.3">
      <c r="A96" s="32" t="s">
        <v>70</v>
      </c>
      <c r="B96" s="21" t="s">
        <v>108</v>
      </c>
      <c r="C96" s="19">
        <f>C97</f>
        <v>90595.01</v>
      </c>
      <c r="D96" s="19">
        <f>D97</f>
        <v>90595.01</v>
      </c>
    </row>
    <row r="97" spans="1:4" ht="15.75" thickBot="1" x14ac:dyDescent="0.3">
      <c r="A97" s="32" t="s">
        <v>71</v>
      </c>
      <c r="B97" s="21" t="s">
        <v>109</v>
      </c>
      <c r="C97" s="19">
        <v>90595.01</v>
      </c>
      <c r="D97" s="19">
        <v>90595.01</v>
      </c>
    </row>
    <row r="98" spans="1:4" ht="15.75" thickBot="1" x14ac:dyDescent="0.3">
      <c r="A98" s="33" t="s">
        <v>72</v>
      </c>
      <c r="B98" s="23" t="s">
        <v>110</v>
      </c>
      <c r="C98" s="16">
        <f>C99+C194+C197+C201</f>
        <v>307559426.88999999</v>
      </c>
      <c r="D98" s="16">
        <f>D99+D194+D197+D201</f>
        <v>306391737.88999999</v>
      </c>
    </row>
    <row r="99" spans="1:4" ht="21.75" thickBot="1" x14ac:dyDescent="0.3">
      <c r="A99" s="33" t="s">
        <v>73</v>
      </c>
      <c r="B99" s="23" t="s">
        <v>111</v>
      </c>
      <c r="C99" s="16">
        <f>C100+C105+C114+C187</f>
        <v>307563473</v>
      </c>
      <c r="D99" s="16">
        <f>D100+D105+D114+D187</f>
        <v>306395784</v>
      </c>
    </row>
    <row r="100" spans="1:4" ht="21.75" thickBot="1" x14ac:dyDescent="0.3">
      <c r="A100" s="33" t="s">
        <v>181</v>
      </c>
      <c r="B100" s="23" t="s">
        <v>112</v>
      </c>
      <c r="C100" s="16">
        <f>C101+C103</f>
        <v>14086401</v>
      </c>
      <c r="D100" s="16">
        <f>D101+D103</f>
        <v>14086401</v>
      </c>
    </row>
    <row r="101" spans="1:4" ht="15.75" thickBot="1" x14ac:dyDescent="0.3">
      <c r="A101" s="32" t="s">
        <v>180</v>
      </c>
      <c r="B101" s="23" t="s">
        <v>288</v>
      </c>
      <c r="C101" s="19">
        <f>C102</f>
        <v>2558191</v>
      </c>
      <c r="D101" s="19">
        <f>D102</f>
        <v>2558191</v>
      </c>
    </row>
    <row r="102" spans="1:4" ht="23.25" thickBot="1" x14ac:dyDescent="0.3">
      <c r="A102" s="32" t="s">
        <v>182</v>
      </c>
      <c r="B102" s="21" t="s">
        <v>113</v>
      </c>
      <c r="C102" s="19">
        <v>2558191</v>
      </c>
      <c r="D102" s="19">
        <v>2558191</v>
      </c>
    </row>
    <row r="103" spans="1:4" ht="28.5" customHeight="1" thickBot="1" x14ac:dyDescent="0.3">
      <c r="A103" s="32" t="s">
        <v>222</v>
      </c>
      <c r="B103" s="21" t="s">
        <v>224</v>
      </c>
      <c r="C103" s="26">
        <f>C104</f>
        <v>11528210</v>
      </c>
      <c r="D103" s="26">
        <f>D104</f>
        <v>11528210</v>
      </c>
    </row>
    <row r="104" spans="1:4" ht="27" customHeight="1" thickBot="1" x14ac:dyDescent="0.3">
      <c r="A104" s="32" t="s">
        <v>223</v>
      </c>
      <c r="B104" s="21" t="s">
        <v>225</v>
      </c>
      <c r="C104" s="26">
        <v>11528210</v>
      </c>
      <c r="D104" s="26">
        <v>11528210</v>
      </c>
    </row>
    <row r="105" spans="1:4" ht="27.75" customHeight="1" thickBot="1" x14ac:dyDescent="0.3">
      <c r="A105" s="33" t="s">
        <v>183</v>
      </c>
      <c r="B105" s="23" t="s">
        <v>114</v>
      </c>
      <c r="C105" s="16">
        <f>C106+C108+C110+C112</f>
        <v>55989194</v>
      </c>
      <c r="D105" s="16">
        <f>D106+D108+D110+D112</f>
        <v>54831057</v>
      </c>
    </row>
    <row r="106" spans="1:4" ht="34.5" thickBot="1" x14ac:dyDescent="0.3">
      <c r="A106" s="32" t="s">
        <v>226</v>
      </c>
      <c r="B106" s="21" t="s">
        <v>232</v>
      </c>
      <c r="C106" s="19">
        <f>C107</f>
        <v>1642800</v>
      </c>
      <c r="D106" s="19">
        <f>D107</f>
        <v>1642800</v>
      </c>
    </row>
    <row r="107" spans="1:4" ht="39.75" customHeight="1" thickBot="1" x14ac:dyDescent="0.3">
      <c r="A107" s="32" t="s">
        <v>227</v>
      </c>
      <c r="B107" s="21" t="s">
        <v>233</v>
      </c>
      <c r="C107" s="19">
        <v>1642800</v>
      </c>
      <c r="D107" s="19">
        <v>1642800</v>
      </c>
    </row>
    <row r="108" spans="1:4" ht="23.25" thickBot="1" x14ac:dyDescent="0.3">
      <c r="A108" s="32" t="s">
        <v>228</v>
      </c>
      <c r="B108" s="21" t="s">
        <v>234</v>
      </c>
      <c r="C108" s="19">
        <f>C109</f>
        <v>834025</v>
      </c>
      <c r="D108" s="19">
        <f>D109</f>
        <v>834025</v>
      </c>
    </row>
    <row r="109" spans="1:4" ht="23.25" thickBot="1" x14ac:dyDescent="0.3">
      <c r="A109" s="32" t="s">
        <v>229</v>
      </c>
      <c r="B109" s="21" t="s">
        <v>235</v>
      </c>
      <c r="C109" s="19">
        <v>834025</v>
      </c>
      <c r="D109" s="19">
        <v>834025</v>
      </c>
    </row>
    <row r="110" spans="1:4" ht="34.5" thickBot="1" x14ac:dyDescent="0.3">
      <c r="A110" s="32" t="s">
        <v>230</v>
      </c>
      <c r="B110" s="21" t="s">
        <v>236</v>
      </c>
      <c r="C110" s="19">
        <f>C111</f>
        <v>12420790</v>
      </c>
      <c r="D110" s="19">
        <f>D111</f>
        <v>12420790</v>
      </c>
    </row>
    <row r="111" spans="1:4" ht="54" customHeight="1" thickBot="1" x14ac:dyDescent="0.3">
      <c r="A111" s="32" t="s">
        <v>231</v>
      </c>
      <c r="B111" s="21" t="s">
        <v>237</v>
      </c>
      <c r="C111" s="19">
        <v>12420790</v>
      </c>
      <c r="D111" s="19">
        <v>12420790</v>
      </c>
    </row>
    <row r="112" spans="1:4" ht="15.75" thickBot="1" x14ac:dyDescent="0.3">
      <c r="A112" s="32" t="s">
        <v>184</v>
      </c>
      <c r="B112" s="21" t="s">
        <v>115</v>
      </c>
      <c r="C112" s="26">
        <f>C113</f>
        <v>41091579</v>
      </c>
      <c r="D112" s="26">
        <f>D113</f>
        <v>39933442</v>
      </c>
    </row>
    <row r="113" spans="1:4" ht="15.75" thickBot="1" x14ac:dyDescent="0.3">
      <c r="A113" s="41" t="s">
        <v>185</v>
      </c>
      <c r="B113" s="42" t="s">
        <v>116</v>
      </c>
      <c r="C113" s="26">
        <v>41091579</v>
      </c>
      <c r="D113" s="26">
        <v>39933442</v>
      </c>
    </row>
    <row r="114" spans="1:4" x14ac:dyDescent="0.25">
      <c r="A114" s="61" t="s">
        <v>186</v>
      </c>
      <c r="B114" s="67" t="s">
        <v>117</v>
      </c>
      <c r="C114" s="64">
        <f>C117+C123+C127+C129+C131</f>
        <v>237134761</v>
      </c>
      <c r="D114" s="64">
        <f>D117+D123+D127+D129+D131</f>
        <v>237125209</v>
      </c>
    </row>
    <row r="115" spans="1:4" x14ac:dyDescent="0.25">
      <c r="A115" s="62"/>
      <c r="B115" s="68"/>
      <c r="C115" s="65"/>
      <c r="D115" s="65"/>
    </row>
    <row r="116" spans="1:4" ht="0.75" customHeight="1" thickBot="1" x14ac:dyDescent="0.3">
      <c r="A116" s="63"/>
      <c r="B116" s="69"/>
      <c r="C116" s="66"/>
      <c r="D116" s="66"/>
    </row>
    <row r="117" spans="1:4" x14ac:dyDescent="0.25">
      <c r="A117" s="52" t="s">
        <v>187</v>
      </c>
      <c r="B117" s="55" t="s">
        <v>118</v>
      </c>
      <c r="C117" s="58">
        <f>C120</f>
        <v>83951</v>
      </c>
      <c r="D117" s="58">
        <f>D120</f>
        <v>83951</v>
      </c>
    </row>
    <row r="118" spans="1:4" x14ac:dyDescent="0.25">
      <c r="A118" s="53"/>
      <c r="B118" s="56"/>
      <c r="C118" s="59"/>
      <c r="D118" s="59"/>
    </row>
    <row r="119" spans="1:4" ht="17.25" customHeight="1" thickBot="1" x14ac:dyDescent="0.3">
      <c r="A119" s="54"/>
      <c r="B119" s="57"/>
      <c r="C119" s="60"/>
      <c r="D119" s="60"/>
    </row>
    <row r="120" spans="1:4" x14ac:dyDescent="0.25">
      <c r="A120" s="52" t="s">
        <v>188</v>
      </c>
      <c r="B120" s="55" t="s">
        <v>119</v>
      </c>
      <c r="C120" s="58">
        <v>83951</v>
      </c>
      <c r="D120" s="58">
        <v>83951</v>
      </c>
    </row>
    <row r="121" spans="1:4" x14ac:dyDescent="0.25">
      <c r="A121" s="53"/>
      <c r="B121" s="56"/>
      <c r="C121" s="59"/>
      <c r="D121" s="59"/>
    </row>
    <row r="122" spans="1:4" ht="15.75" thickBot="1" x14ac:dyDescent="0.3">
      <c r="A122" s="54"/>
      <c r="B122" s="57"/>
      <c r="C122" s="60"/>
      <c r="D122" s="60"/>
    </row>
    <row r="123" spans="1:4" x14ac:dyDescent="0.25">
      <c r="A123" s="52" t="s">
        <v>189</v>
      </c>
      <c r="B123" s="55" t="s">
        <v>120</v>
      </c>
      <c r="C123" s="58">
        <v>3477877</v>
      </c>
      <c r="D123" s="58">
        <v>3477877</v>
      </c>
    </row>
    <row r="124" spans="1:4" x14ac:dyDescent="0.25">
      <c r="A124" s="53"/>
      <c r="B124" s="56"/>
      <c r="C124" s="59"/>
      <c r="D124" s="59"/>
    </row>
    <row r="125" spans="1:4" ht="15.75" thickBot="1" x14ac:dyDescent="0.3">
      <c r="A125" s="54"/>
      <c r="B125" s="57"/>
      <c r="C125" s="60"/>
      <c r="D125" s="60"/>
    </row>
    <row r="126" spans="1:4" ht="41.25" customHeight="1" thickBot="1" x14ac:dyDescent="0.3">
      <c r="A126" s="30" t="s">
        <v>190</v>
      </c>
      <c r="B126" s="43" t="s">
        <v>121</v>
      </c>
      <c r="C126" s="19">
        <v>3477877</v>
      </c>
      <c r="D126" s="19">
        <v>3477877</v>
      </c>
    </row>
    <row r="127" spans="1:4" ht="41.25" customHeight="1" thickBot="1" x14ac:dyDescent="0.3">
      <c r="A127" s="44" t="s">
        <v>241</v>
      </c>
      <c r="B127" s="45" t="s">
        <v>240</v>
      </c>
      <c r="C127" s="26">
        <f>C128</f>
        <v>1890</v>
      </c>
      <c r="D127" s="26">
        <f>D128</f>
        <v>1890</v>
      </c>
    </row>
    <row r="128" spans="1:4" ht="41.25" customHeight="1" thickBot="1" x14ac:dyDescent="0.3">
      <c r="A128" s="44" t="s">
        <v>242</v>
      </c>
      <c r="B128" s="45" t="s">
        <v>239</v>
      </c>
      <c r="C128" s="26">
        <v>1890</v>
      </c>
      <c r="D128" s="26">
        <v>1890</v>
      </c>
    </row>
    <row r="129" spans="1:4" ht="15.75" thickBot="1" x14ac:dyDescent="0.3">
      <c r="A129" s="31" t="s">
        <v>191</v>
      </c>
      <c r="B129" s="46" t="s">
        <v>159</v>
      </c>
      <c r="C129" s="16">
        <f>C130</f>
        <v>1457450</v>
      </c>
      <c r="D129" s="16">
        <f>D130</f>
        <v>1457450</v>
      </c>
    </row>
    <row r="130" spans="1:4" ht="15.75" thickBot="1" x14ac:dyDescent="0.3">
      <c r="A130" s="30" t="s">
        <v>192</v>
      </c>
      <c r="B130" s="43" t="s">
        <v>160</v>
      </c>
      <c r="C130" s="19">
        <v>1457450</v>
      </c>
      <c r="D130" s="19">
        <v>1457450</v>
      </c>
    </row>
    <row r="131" spans="1:4" ht="15.75" thickBot="1" x14ac:dyDescent="0.3">
      <c r="A131" s="31" t="s">
        <v>193</v>
      </c>
      <c r="B131" s="46" t="s">
        <v>122</v>
      </c>
      <c r="C131" s="16">
        <f>C132</f>
        <v>232113593</v>
      </c>
      <c r="D131" s="16">
        <f>D132</f>
        <v>232104041</v>
      </c>
    </row>
    <row r="132" spans="1:4" ht="15.75" thickBot="1" x14ac:dyDescent="0.3">
      <c r="A132" s="30" t="s">
        <v>194</v>
      </c>
      <c r="B132" s="43" t="s">
        <v>123</v>
      </c>
      <c r="C132" s="19">
        <f>C133+C134+C135+C138+C141+C144+C147+C150+C153+C156+C159+C162+C165+C168+C171+C174+C177+C180+C181+C184</f>
        <v>232113593</v>
      </c>
      <c r="D132" s="19">
        <f>D133+D134+D135+D138+D141+D144+D147+D150+D153+D156+D159+D162+D165+D168+D171+D174+D177+D180+D181+D184</f>
        <v>232104041</v>
      </c>
    </row>
    <row r="133" spans="1:4" ht="45.75" thickBot="1" x14ac:dyDescent="0.3">
      <c r="A133" s="30" t="s">
        <v>195</v>
      </c>
      <c r="B133" s="43" t="s">
        <v>124</v>
      </c>
      <c r="C133" s="19">
        <v>29600</v>
      </c>
      <c r="D133" s="19">
        <v>29600</v>
      </c>
    </row>
    <row r="134" spans="1:4" ht="34.5" thickBot="1" x14ac:dyDescent="0.3">
      <c r="A134" s="30" t="s">
        <v>195</v>
      </c>
      <c r="B134" s="43" t="s">
        <v>125</v>
      </c>
      <c r="C134" s="19">
        <v>298185</v>
      </c>
      <c r="D134" s="19">
        <v>288633</v>
      </c>
    </row>
    <row r="135" spans="1:4" ht="56.25" customHeight="1" x14ac:dyDescent="0.25">
      <c r="A135" s="52" t="s">
        <v>195</v>
      </c>
      <c r="B135" s="55" t="s">
        <v>126</v>
      </c>
      <c r="C135" s="58">
        <v>177417700</v>
      </c>
      <c r="D135" s="58">
        <v>177417700</v>
      </c>
    </row>
    <row r="136" spans="1:4" x14ac:dyDescent="0.25">
      <c r="A136" s="53"/>
      <c r="B136" s="56"/>
      <c r="C136" s="59"/>
      <c r="D136" s="59"/>
    </row>
    <row r="137" spans="1:4" ht="30.75" customHeight="1" thickBot="1" x14ac:dyDescent="0.3">
      <c r="A137" s="54"/>
      <c r="B137" s="57"/>
      <c r="C137" s="60"/>
      <c r="D137" s="60"/>
    </row>
    <row r="138" spans="1:4" ht="18" customHeight="1" x14ac:dyDescent="0.25">
      <c r="A138" s="52" t="s">
        <v>195</v>
      </c>
      <c r="B138" s="55" t="s">
        <v>127</v>
      </c>
      <c r="C138" s="58">
        <v>15516434</v>
      </c>
      <c r="D138" s="58">
        <v>15516434</v>
      </c>
    </row>
    <row r="139" spans="1:4" x14ac:dyDescent="0.25">
      <c r="A139" s="53"/>
      <c r="B139" s="56"/>
      <c r="C139" s="59"/>
      <c r="D139" s="59"/>
    </row>
    <row r="140" spans="1:4" ht="53.25" customHeight="1" thickBot="1" x14ac:dyDescent="0.3">
      <c r="A140" s="54"/>
      <c r="B140" s="57"/>
      <c r="C140" s="60"/>
      <c r="D140" s="60"/>
    </row>
    <row r="141" spans="1:4" x14ac:dyDescent="0.25">
      <c r="A141" s="52" t="s">
        <v>195</v>
      </c>
      <c r="B141" s="55" t="s">
        <v>128</v>
      </c>
      <c r="C141" s="58">
        <v>112107</v>
      </c>
      <c r="D141" s="58">
        <v>112107</v>
      </c>
    </row>
    <row r="142" spans="1:4" x14ac:dyDescent="0.25">
      <c r="A142" s="53"/>
      <c r="B142" s="56"/>
      <c r="C142" s="59"/>
      <c r="D142" s="59"/>
    </row>
    <row r="143" spans="1:4" ht="15.75" thickBot="1" x14ac:dyDescent="0.3">
      <c r="A143" s="54"/>
      <c r="B143" s="57"/>
      <c r="C143" s="60"/>
      <c r="D143" s="60"/>
    </row>
    <row r="144" spans="1:4" x14ac:dyDescent="0.25">
      <c r="A144" s="52" t="s">
        <v>195</v>
      </c>
      <c r="B144" s="55" t="s">
        <v>129</v>
      </c>
      <c r="C144" s="58">
        <v>1776000</v>
      </c>
      <c r="D144" s="58">
        <v>1776000</v>
      </c>
    </row>
    <row r="145" spans="1:4" ht="17.25" customHeight="1" x14ac:dyDescent="0.25">
      <c r="A145" s="53"/>
      <c r="B145" s="56"/>
      <c r="C145" s="59"/>
      <c r="D145" s="59"/>
    </row>
    <row r="146" spans="1:4" ht="15.75" thickBot="1" x14ac:dyDescent="0.3">
      <c r="A146" s="54"/>
      <c r="B146" s="57"/>
      <c r="C146" s="60"/>
      <c r="D146" s="60"/>
    </row>
    <row r="147" spans="1:4" x14ac:dyDescent="0.25">
      <c r="A147" s="52" t="s">
        <v>195</v>
      </c>
      <c r="B147" s="55" t="s">
        <v>130</v>
      </c>
      <c r="C147" s="58">
        <v>124300</v>
      </c>
      <c r="D147" s="58">
        <v>124300</v>
      </c>
    </row>
    <row r="148" spans="1:4" ht="21" customHeight="1" x14ac:dyDescent="0.25">
      <c r="A148" s="53"/>
      <c r="B148" s="56"/>
      <c r="C148" s="59"/>
      <c r="D148" s="59"/>
    </row>
    <row r="149" spans="1:4" ht="17.25" customHeight="1" thickBot="1" x14ac:dyDescent="0.3">
      <c r="A149" s="54"/>
      <c r="B149" s="57"/>
      <c r="C149" s="60"/>
      <c r="D149" s="60"/>
    </row>
    <row r="150" spans="1:4" x14ac:dyDescent="0.25">
      <c r="A150" s="52" t="s">
        <v>195</v>
      </c>
      <c r="B150" s="55" t="s">
        <v>131</v>
      </c>
      <c r="C150" s="58">
        <v>316364</v>
      </c>
      <c r="D150" s="58">
        <v>316364</v>
      </c>
    </row>
    <row r="151" spans="1:4" x14ac:dyDescent="0.25">
      <c r="A151" s="53"/>
      <c r="B151" s="56"/>
      <c r="C151" s="59"/>
      <c r="D151" s="59"/>
    </row>
    <row r="152" spans="1:4" ht="41.25" customHeight="1" thickBot="1" x14ac:dyDescent="0.3">
      <c r="A152" s="54"/>
      <c r="B152" s="57"/>
      <c r="C152" s="60"/>
      <c r="D152" s="60"/>
    </row>
    <row r="153" spans="1:4" x14ac:dyDescent="0.25">
      <c r="A153" s="52" t="s">
        <v>195</v>
      </c>
      <c r="B153" s="55" t="s">
        <v>132</v>
      </c>
      <c r="C153" s="58">
        <v>296000</v>
      </c>
      <c r="D153" s="58">
        <v>296000</v>
      </c>
    </row>
    <row r="154" spans="1:4" x14ac:dyDescent="0.25">
      <c r="A154" s="53"/>
      <c r="B154" s="56"/>
      <c r="C154" s="59"/>
      <c r="D154" s="59"/>
    </row>
    <row r="155" spans="1:4" ht="15.75" customHeight="1" thickBot="1" x14ac:dyDescent="0.3">
      <c r="A155" s="54"/>
      <c r="B155" s="57"/>
      <c r="C155" s="60"/>
      <c r="D155" s="60"/>
    </row>
    <row r="156" spans="1:4" x14ac:dyDescent="0.25">
      <c r="A156" s="52" t="s">
        <v>195</v>
      </c>
      <c r="B156" s="55" t="s">
        <v>133</v>
      </c>
      <c r="C156" s="58">
        <v>888000</v>
      </c>
      <c r="D156" s="58">
        <v>888000</v>
      </c>
    </row>
    <row r="157" spans="1:4" ht="17.25" customHeight="1" x14ac:dyDescent="0.25">
      <c r="A157" s="53"/>
      <c r="B157" s="56"/>
      <c r="C157" s="59"/>
      <c r="D157" s="59"/>
    </row>
    <row r="158" spans="1:4" ht="18.75" customHeight="1" thickBot="1" x14ac:dyDescent="0.3">
      <c r="A158" s="54"/>
      <c r="B158" s="57"/>
      <c r="C158" s="60"/>
      <c r="D158" s="60"/>
    </row>
    <row r="159" spans="1:4" x14ac:dyDescent="0.25">
      <c r="A159" s="52" t="s">
        <v>195</v>
      </c>
      <c r="B159" s="55" t="s">
        <v>134</v>
      </c>
      <c r="C159" s="58">
        <v>13344550</v>
      </c>
      <c r="D159" s="58">
        <v>13344550</v>
      </c>
    </row>
    <row r="160" spans="1:4" ht="17.25" customHeight="1" x14ac:dyDescent="0.25">
      <c r="A160" s="53"/>
      <c r="B160" s="56"/>
      <c r="C160" s="59"/>
      <c r="D160" s="59"/>
    </row>
    <row r="161" spans="1:4" ht="41.25" customHeight="1" thickBot="1" x14ac:dyDescent="0.3">
      <c r="A161" s="54"/>
      <c r="B161" s="57"/>
      <c r="C161" s="60"/>
      <c r="D161" s="60"/>
    </row>
    <row r="162" spans="1:4" x14ac:dyDescent="0.25">
      <c r="A162" s="52" t="s">
        <v>195</v>
      </c>
      <c r="B162" s="55" t="s">
        <v>135</v>
      </c>
      <c r="C162" s="58">
        <v>2001823</v>
      </c>
      <c r="D162" s="58">
        <v>2001823</v>
      </c>
    </row>
    <row r="163" spans="1:4" x14ac:dyDescent="0.25">
      <c r="A163" s="53"/>
      <c r="B163" s="56"/>
      <c r="C163" s="59"/>
      <c r="D163" s="59"/>
    </row>
    <row r="164" spans="1:4" ht="23.25" customHeight="1" thickBot="1" x14ac:dyDescent="0.3">
      <c r="A164" s="54"/>
      <c r="B164" s="57"/>
      <c r="C164" s="60"/>
      <c r="D164" s="60"/>
    </row>
    <row r="165" spans="1:4" x14ac:dyDescent="0.25">
      <c r="A165" s="52" t="s">
        <v>195</v>
      </c>
      <c r="B165" s="55" t="s">
        <v>136</v>
      </c>
      <c r="C165" s="58">
        <v>52872</v>
      </c>
      <c r="D165" s="58">
        <v>52872</v>
      </c>
    </row>
    <row r="166" spans="1:4" x14ac:dyDescent="0.25">
      <c r="A166" s="53"/>
      <c r="B166" s="56"/>
      <c r="C166" s="59"/>
      <c r="D166" s="59"/>
    </row>
    <row r="167" spans="1:4" ht="24" customHeight="1" thickBot="1" x14ac:dyDescent="0.3">
      <c r="A167" s="54"/>
      <c r="B167" s="57"/>
      <c r="C167" s="60"/>
      <c r="D167" s="60"/>
    </row>
    <row r="168" spans="1:4" x14ac:dyDescent="0.25">
      <c r="A168" s="52" t="s">
        <v>195</v>
      </c>
      <c r="B168" s="55" t="s">
        <v>137</v>
      </c>
      <c r="C168" s="58">
        <v>296000</v>
      </c>
      <c r="D168" s="58">
        <v>296000</v>
      </c>
    </row>
    <row r="169" spans="1:4" x14ac:dyDescent="0.25">
      <c r="A169" s="53"/>
      <c r="B169" s="56"/>
      <c r="C169" s="59"/>
      <c r="D169" s="59"/>
    </row>
    <row r="170" spans="1:4" ht="15.75" thickBot="1" x14ac:dyDescent="0.3">
      <c r="A170" s="54"/>
      <c r="B170" s="57"/>
      <c r="C170" s="60"/>
      <c r="D170" s="60"/>
    </row>
    <row r="171" spans="1:4" ht="29.25" customHeight="1" x14ac:dyDescent="0.25">
      <c r="A171" s="52" t="s">
        <v>195</v>
      </c>
      <c r="B171" s="55" t="s">
        <v>138</v>
      </c>
      <c r="C171" s="58">
        <v>296000</v>
      </c>
      <c r="D171" s="58">
        <v>296000</v>
      </c>
    </row>
    <row r="172" spans="1:4" x14ac:dyDescent="0.25">
      <c r="A172" s="53"/>
      <c r="B172" s="56"/>
      <c r="C172" s="59"/>
      <c r="D172" s="59"/>
    </row>
    <row r="173" spans="1:4" ht="1.5" customHeight="1" thickBot="1" x14ac:dyDescent="0.3">
      <c r="A173" s="54"/>
      <c r="B173" s="57"/>
      <c r="C173" s="60"/>
      <c r="D173" s="60"/>
    </row>
    <row r="174" spans="1:4" x14ac:dyDescent="0.25">
      <c r="A174" s="52" t="s">
        <v>195</v>
      </c>
      <c r="B174" s="55" t="s">
        <v>139</v>
      </c>
      <c r="C174" s="58">
        <v>6833972</v>
      </c>
      <c r="D174" s="58">
        <v>6833972</v>
      </c>
    </row>
    <row r="175" spans="1:4" x14ac:dyDescent="0.25">
      <c r="A175" s="53"/>
      <c r="B175" s="56"/>
      <c r="C175" s="59"/>
      <c r="D175" s="59"/>
    </row>
    <row r="176" spans="1:4" ht="17.25" customHeight="1" thickBot="1" x14ac:dyDescent="0.3">
      <c r="A176" s="54"/>
      <c r="B176" s="57"/>
      <c r="C176" s="60"/>
      <c r="D176" s="60"/>
    </row>
    <row r="177" spans="1:4" x14ac:dyDescent="0.25">
      <c r="A177" s="52" t="s">
        <v>74</v>
      </c>
      <c r="B177" s="55" t="s">
        <v>140</v>
      </c>
      <c r="C177" s="58">
        <v>9397365</v>
      </c>
      <c r="D177" s="58">
        <v>9397365</v>
      </c>
    </row>
    <row r="178" spans="1:4" x14ac:dyDescent="0.25">
      <c r="A178" s="53"/>
      <c r="B178" s="56"/>
      <c r="C178" s="59"/>
      <c r="D178" s="59"/>
    </row>
    <row r="179" spans="1:4" ht="6.75" customHeight="1" thickBot="1" x14ac:dyDescent="0.3">
      <c r="A179" s="54"/>
      <c r="B179" s="57"/>
      <c r="C179" s="60"/>
      <c r="D179" s="60"/>
    </row>
    <row r="180" spans="1:4" ht="23.25" thickBot="1" x14ac:dyDescent="0.3">
      <c r="A180" s="30" t="s">
        <v>195</v>
      </c>
      <c r="B180" s="43" t="s">
        <v>141</v>
      </c>
      <c r="C180" s="19">
        <v>1356493</v>
      </c>
      <c r="D180" s="19">
        <v>1356493</v>
      </c>
    </row>
    <row r="181" spans="1:4" x14ac:dyDescent="0.25">
      <c r="A181" s="52" t="s">
        <v>195</v>
      </c>
      <c r="B181" s="55" t="s">
        <v>142</v>
      </c>
      <c r="C181" s="58">
        <v>1674187</v>
      </c>
      <c r="D181" s="58">
        <v>1674187</v>
      </c>
    </row>
    <row r="182" spans="1:4" x14ac:dyDescent="0.25">
      <c r="A182" s="53"/>
      <c r="B182" s="56"/>
      <c r="C182" s="59"/>
      <c r="D182" s="59"/>
    </row>
    <row r="183" spans="1:4" ht="29.25" customHeight="1" thickBot="1" x14ac:dyDescent="0.3">
      <c r="A183" s="54"/>
      <c r="B183" s="57"/>
      <c r="C183" s="60"/>
      <c r="D183" s="60"/>
    </row>
    <row r="184" spans="1:4" x14ac:dyDescent="0.25">
      <c r="A184" s="52" t="s">
        <v>195</v>
      </c>
      <c r="B184" s="55" t="s">
        <v>238</v>
      </c>
      <c r="C184" s="58">
        <v>85641</v>
      </c>
      <c r="D184" s="58">
        <v>85641</v>
      </c>
    </row>
    <row r="185" spans="1:4" ht="14.25" customHeight="1" x14ac:dyDescent="0.25">
      <c r="A185" s="53"/>
      <c r="B185" s="56"/>
      <c r="C185" s="59"/>
      <c r="D185" s="59"/>
    </row>
    <row r="186" spans="1:4" ht="48.75" customHeight="1" thickBot="1" x14ac:dyDescent="0.3">
      <c r="A186" s="54"/>
      <c r="B186" s="57"/>
      <c r="C186" s="60"/>
      <c r="D186" s="60"/>
    </row>
    <row r="187" spans="1:4" ht="15.75" thickBot="1" x14ac:dyDescent="0.3">
      <c r="A187" s="31" t="s">
        <v>196</v>
      </c>
      <c r="B187" s="46" t="s">
        <v>143</v>
      </c>
      <c r="C187" s="16">
        <f>C188+C190+C192</f>
        <v>353117</v>
      </c>
      <c r="D187" s="16">
        <f>D188+D190+D192</f>
        <v>353117</v>
      </c>
    </row>
    <row r="188" spans="1:4" ht="45.75" thickBot="1" x14ac:dyDescent="0.3">
      <c r="A188" s="30" t="s">
        <v>197</v>
      </c>
      <c r="B188" s="43" t="s">
        <v>156</v>
      </c>
      <c r="C188" s="19">
        <f>C189</f>
        <v>73117</v>
      </c>
      <c r="D188" s="19">
        <f>D189</f>
        <v>73117</v>
      </c>
    </row>
    <row r="189" spans="1:4" ht="45.75" thickBot="1" x14ac:dyDescent="0.3">
      <c r="A189" s="30" t="s">
        <v>198</v>
      </c>
      <c r="B189" s="43" t="s">
        <v>157</v>
      </c>
      <c r="C189" s="19">
        <v>73117</v>
      </c>
      <c r="D189" s="19">
        <v>73117</v>
      </c>
    </row>
    <row r="190" spans="1:4" ht="34.5" thickBot="1" x14ac:dyDescent="0.3">
      <c r="A190" s="30" t="s">
        <v>200</v>
      </c>
      <c r="B190" s="43" t="s">
        <v>144</v>
      </c>
      <c r="C190" s="47">
        <f>C191</f>
        <v>130000</v>
      </c>
      <c r="D190" s="47">
        <f>D191</f>
        <v>130000</v>
      </c>
    </row>
    <row r="191" spans="1:4" ht="45.75" thickBot="1" x14ac:dyDescent="0.3">
      <c r="A191" s="30" t="s">
        <v>199</v>
      </c>
      <c r="B191" s="43" t="s">
        <v>145</v>
      </c>
      <c r="C191" s="47">
        <v>130000</v>
      </c>
      <c r="D191" s="47">
        <v>130000</v>
      </c>
    </row>
    <row r="192" spans="1:4" ht="27.75" customHeight="1" thickBot="1" x14ac:dyDescent="0.3">
      <c r="A192" s="30" t="s">
        <v>249</v>
      </c>
      <c r="B192" s="43" t="s">
        <v>251</v>
      </c>
      <c r="C192" s="47">
        <f>C193</f>
        <v>150000</v>
      </c>
      <c r="D192" s="47">
        <f>D193</f>
        <v>150000</v>
      </c>
    </row>
    <row r="193" spans="1:6" ht="28.5" customHeight="1" thickBot="1" x14ac:dyDescent="0.3">
      <c r="A193" s="30" t="s">
        <v>250</v>
      </c>
      <c r="B193" s="43" t="s">
        <v>252</v>
      </c>
      <c r="C193" s="47">
        <v>150000</v>
      </c>
      <c r="D193" s="47">
        <v>150000</v>
      </c>
    </row>
    <row r="194" spans="1:6" ht="15.75" thickBot="1" x14ac:dyDescent="0.3">
      <c r="A194" s="31" t="s">
        <v>75</v>
      </c>
      <c r="B194" s="46" t="s">
        <v>146</v>
      </c>
      <c r="C194" s="29">
        <f>C195</f>
        <v>687091</v>
      </c>
      <c r="D194" s="29">
        <f>D195</f>
        <v>687091</v>
      </c>
    </row>
    <row r="195" spans="1:6" ht="24.75" customHeight="1" thickBot="1" x14ac:dyDescent="0.3">
      <c r="A195" s="30" t="s">
        <v>206</v>
      </c>
      <c r="B195" s="43" t="s">
        <v>147</v>
      </c>
      <c r="C195" s="26">
        <f>C196</f>
        <v>687091</v>
      </c>
      <c r="D195" s="26">
        <f>D196</f>
        <v>687091</v>
      </c>
    </row>
    <row r="196" spans="1:6" ht="29.25" customHeight="1" thickBot="1" x14ac:dyDescent="0.3">
      <c r="A196" s="30" t="s">
        <v>207</v>
      </c>
      <c r="B196" s="43" t="s">
        <v>147</v>
      </c>
      <c r="C196" s="26">
        <v>687091</v>
      </c>
      <c r="D196" s="26">
        <v>687091</v>
      </c>
    </row>
    <row r="197" spans="1:6" ht="53.25" thickBot="1" x14ac:dyDescent="0.3">
      <c r="A197" s="31" t="s">
        <v>76</v>
      </c>
      <c r="B197" s="46" t="s">
        <v>148</v>
      </c>
      <c r="C197" s="16">
        <f t="shared" ref="C197:D199" si="0">C198</f>
        <v>0.01</v>
      </c>
      <c r="D197" s="16">
        <f t="shared" si="0"/>
        <v>0.01</v>
      </c>
    </row>
    <row r="198" spans="1:6" ht="45.75" thickBot="1" x14ac:dyDescent="0.3">
      <c r="A198" s="30" t="s">
        <v>201</v>
      </c>
      <c r="B198" s="43" t="s">
        <v>149</v>
      </c>
      <c r="C198" s="19">
        <f t="shared" si="0"/>
        <v>0.01</v>
      </c>
      <c r="D198" s="19">
        <f t="shared" si="0"/>
        <v>0.01</v>
      </c>
    </row>
    <row r="199" spans="1:6" ht="45.75" thickBot="1" x14ac:dyDescent="0.3">
      <c r="A199" s="30" t="s">
        <v>202</v>
      </c>
      <c r="B199" s="43" t="s">
        <v>150</v>
      </c>
      <c r="C199" s="19">
        <f t="shared" si="0"/>
        <v>0.01</v>
      </c>
      <c r="D199" s="19">
        <f t="shared" si="0"/>
        <v>0.01</v>
      </c>
    </row>
    <row r="200" spans="1:6" ht="45.75" thickBot="1" x14ac:dyDescent="0.3">
      <c r="A200" s="30" t="s">
        <v>203</v>
      </c>
      <c r="B200" s="43" t="s">
        <v>151</v>
      </c>
      <c r="C200" s="19">
        <v>0.01</v>
      </c>
      <c r="D200" s="19">
        <v>0.01</v>
      </c>
    </row>
    <row r="201" spans="1:6" ht="32.25" thickBot="1" x14ac:dyDescent="0.3">
      <c r="A201" s="31" t="s">
        <v>77</v>
      </c>
      <c r="B201" s="46" t="s">
        <v>152</v>
      </c>
      <c r="C201" s="16">
        <f>C202</f>
        <v>-691137.12</v>
      </c>
      <c r="D201" s="16">
        <f>D202</f>
        <v>-691137.12</v>
      </c>
    </row>
    <row r="202" spans="1:6" ht="34.5" thickBot="1" x14ac:dyDescent="0.3">
      <c r="A202" s="30" t="s">
        <v>204</v>
      </c>
      <c r="B202" s="43" t="s">
        <v>153</v>
      </c>
      <c r="C202" s="19">
        <v>-691137.12</v>
      </c>
      <c r="D202" s="19">
        <v>-691137.12</v>
      </c>
    </row>
    <row r="203" spans="1:6" ht="34.5" thickBot="1" x14ac:dyDescent="0.3">
      <c r="A203" s="30" t="s">
        <v>205</v>
      </c>
      <c r="B203" s="43" t="s">
        <v>154</v>
      </c>
      <c r="C203" s="19">
        <v>-691137.12</v>
      </c>
      <c r="D203" s="19">
        <v>-691137.12</v>
      </c>
      <c r="F203" s="8"/>
    </row>
    <row r="204" spans="1:6" ht="15.75" thickBot="1" x14ac:dyDescent="0.3">
      <c r="A204" s="48"/>
      <c r="B204" s="46" t="s">
        <v>155</v>
      </c>
      <c r="C204" s="16">
        <f>C10+C98</f>
        <v>466704571.99000001</v>
      </c>
      <c r="D204" s="16">
        <f>D10+D98</f>
        <v>468717162.01999998</v>
      </c>
    </row>
    <row r="205" spans="1:6" x14ac:dyDescent="0.25">
      <c r="A205" s="4"/>
      <c r="D205" s="9"/>
    </row>
    <row r="206" spans="1:6" x14ac:dyDescent="0.25">
      <c r="D206" s="8"/>
    </row>
    <row r="207" spans="1:6" x14ac:dyDescent="0.25">
      <c r="D207" s="8"/>
    </row>
    <row r="209" spans="1:7" x14ac:dyDescent="0.25">
      <c r="G209" s="8"/>
    </row>
    <row r="210" spans="1:7" x14ac:dyDescent="0.25">
      <c r="A210" s="8"/>
    </row>
  </sheetData>
  <mergeCells count="89">
    <mergeCell ref="C181:C183"/>
    <mergeCell ref="C184:C186"/>
    <mergeCell ref="C114:C116"/>
    <mergeCell ref="C171:C173"/>
    <mergeCell ref="C168:C170"/>
    <mergeCell ref="C174:C176"/>
    <mergeCell ref="C177:C179"/>
    <mergeCell ref="C153:C155"/>
    <mergeCell ref="C156:C158"/>
    <mergeCell ref="C159:C161"/>
    <mergeCell ref="C162:C164"/>
    <mergeCell ref="C165:C167"/>
    <mergeCell ref="C138:C140"/>
    <mergeCell ref="C141:C143"/>
    <mergeCell ref="C144:C146"/>
    <mergeCell ref="C147:C149"/>
    <mergeCell ref="C150:C152"/>
    <mergeCell ref="C123:C125"/>
    <mergeCell ref="C120:C122"/>
    <mergeCell ref="C117:C119"/>
    <mergeCell ref="C135:C137"/>
    <mergeCell ref="D177:D179"/>
    <mergeCell ref="D181:D183"/>
    <mergeCell ref="D184:D186"/>
    <mergeCell ref="D171:D173"/>
    <mergeCell ref="D162:D164"/>
    <mergeCell ref="D165:D167"/>
    <mergeCell ref="D168:D170"/>
    <mergeCell ref="D147:D149"/>
    <mergeCell ref="D150:D152"/>
    <mergeCell ref="D153:D155"/>
    <mergeCell ref="D156:D158"/>
    <mergeCell ref="D174:D176"/>
    <mergeCell ref="D159:D161"/>
    <mergeCell ref="D135:D137"/>
    <mergeCell ref="D138:D140"/>
    <mergeCell ref="D141:D143"/>
    <mergeCell ref="D144:D146"/>
    <mergeCell ref="A114:A116"/>
    <mergeCell ref="A120:A122"/>
    <mergeCell ref="A123:A125"/>
    <mergeCell ref="D114:D116"/>
    <mergeCell ref="D117:D119"/>
    <mergeCell ref="D120:D122"/>
    <mergeCell ref="D123:D125"/>
    <mergeCell ref="B114:B116"/>
    <mergeCell ref="A135:A137"/>
    <mergeCell ref="A138:A140"/>
    <mergeCell ref="A141:A143"/>
    <mergeCell ref="A117:A119"/>
    <mergeCell ref="B141:B143"/>
    <mergeCell ref="B117:B119"/>
    <mergeCell ref="B120:B122"/>
    <mergeCell ref="B123:B125"/>
    <mergeCell ref="B135:B137"/>
    <mergeCell ref="B138:B140"/>
    <mergeCell ref="A165:A167"/>
    <mergeCell ref="A144:A146"/>
    <mergeCell ref="B144:B146"/>
    <mergeCell ref="A147:A149"/>
    <mergeCell ref="B147:B149"/>
    <mergeCell ref="A150:A152"/>
    <mergeCell ref="A153:A155"/>
    <mergeCell ref="B153:B155"/>
    <mergeCell ref="B162:B164"/>
    <mergeCell ref="B165:B167"/>
    <mergeCell ref="B150:B152"/>
    <mergeCell ref="A156:A158"/>
    <mergeCell ref="B156:B158"/>
    <mergeCell ref="A159:A161"/>
    <mergeCell ref="B159:B161"/>
    <mergeCell ref="A162:A164"/>
    <mergeCell ref="A168:A170"/>
    <mergeCell ref="B168:B170"/>
    <mergeCell ref="A171:A173"/>
    <mergeCell ref="B171:B173"/>
    <mergeCell ref="A174:A176"/>
    <mergeCell ref="B174:B176"/>
    <mergeCell ref="A177:A179"/>
    <mergeCell ref="B177:B179"/>
    <mergeCell ref="A181:A183"/>
    <mergeCell ref="B181:B183"/>
    <mergeCell ref="A184:A186"/>
    <mergeCell ref="B184:B186"/>
    <mergeCell ref="B1:D1"/>
    <mergeCell ref="B2:D2"/>
    <mergeCell ref="B3:D3"/>
    <mergeCell ref="B4:D4"/>
    <mergeCell ref="A6:D6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rowBreaks count="4" manualBreakCount="4">
    <brk id="26" max="16383" man="1"/>
    <brk id="91" max="2" man="1"/>
    <brk id="143" max="16383" man="1"/>
    <brk id="1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2020-05-28T11:48:04Z</cp:lastPrinted>
  <dcterms:created xsi:type="dcterms:W3CDTF">2018-01-17T07:28:52Z</dcterms:created>
  <dcterms:modified xsi:type="dcterms:W3CDTF">2020-05-28T11:48:41Z</dcterms:modified>
</cp:coreProperties>
</file>