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Лист1!$A$1:$L$29</definedName>
    <definedName name="_xlnm.Print_Area" localSheetId="1">Лист2!$A$1:$H$23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4" i="1" l="1"/>
  <c r="D20" i="3" l="1"/>
  <c r="C22" i="2"/>
  <c r="C21" i="2" l="1"/>
  <c r="C20" i="2"/>
  <c r="C19" i="2"/>
  <c r="C18" i="2"/>
  <c r="C17" i="2"/>
  <c r="C16" i="2"/>
  <c r="C15" i="2"/>
  <c r="C14" i="2"/>
  <c r="C13" i="2"/>
  <c r="C12" i="2"/>
  <c r="H22" i="2"/>
  <c r="G22" i="2"/>
  <c r="D22" i="2"/>
  <c r="C27" i="1" l="1"/>
  <c r="C23" i="1"/>
  <c r="C21" i="1"/>
  <c r="C20" i="1"/>
  <c r="C19" i="1"/>
  <c r="C18" i="1"/>
  <c r="J28" i="1" l="1"/>
  <c r="C19" i="3"/>
  <c r="C18" i="3"/>
  <c r="C17" i="3"/>
  <c r="C16" i="3"/>
  <c r="C15" i="3"/>
  <c r="C14" i="3"/>
  <c r="C13" i="3"/>
  <c r="C12" i="3"/>
  <c r="C11" i="3"/>
  <c r="C10" i="3"/>
  <c r="G20" i="3"/>
  <c r="C20" i="3" s="1"/>
  <c r="K28" i="1" l="1"/>
  <c r="C26" i="1" l="1"/>
  <c r="C25" i="1"/>
  <c r="C22" i="1"/>
  <c r="L28" i="1"/>
  <c r="F28" i="1"/>
  <c r="G28" i="1"/>
  <c r="E28" i="1"/>
  <c r="D28" i="1"/>
  <c r="C28" i="1" l="1"/>
</calcChain>
</file>

<file path=xl/sharedStrings.xml><?xml version="1.0" encoding="utf-8"?>
<sst xmlns="http://schemas.openxmlformats.org/spreadsheetml/2006/main" count="87" uniqueCount="42">
  <si>
    <t>№ п/п</t>
  </si>
  <si>
    <t>Местные бюджеты</t>
  </si>
  <si>
    <t>Иные межбюджетные трансферты</t>
  </si>
  <si>
    <t>Всего:</t>
  </si>
  <si>
    <t>в том числе:</t>
  </si>
  <si>
    <t>Строительство локальных сетей водоснабжения, водозаборных скважин,водонапорных башен</t>
  </si>
  <si>
    <t>Содержание работника</t>
  </si>
  <si>
    <t>средства местного бюджета</t>
  </si>
  <si>
    <t>средства областного бюджета</t>
  </si>
  <si>
    <t xml:space="preserve">средства федерального бюджета </t>
  </si>
  <si>
    <t>Александровский сельсовет</t>
  </si>
  <si>
    <t>Верхнерагозецкий сельсовет</t>
  </si>
  <si>
    <t>Волжанский сельсовет</t>
  </si>
  <si>
    <t>Краснодолинский сельсовет</t>
  </si>
  <si>
    <t>Ледовский сельсовет</t>
  </si>
  <si>
    <t>Ленинский сельсовет</t>
  </si>
  <si>
    <t>Мансуровский сельсовет</t>
  </si>
  <si>
    <t>Михайлоанненский сельсовет</t>
  </si>
  <si>
    <t>Нижнеграйворонский сельсовет</t>
  </si>
  <si>
    <t>Советский сельсовет</t>
  </si>
  <si>
    <t>Итого сельские поселения</t>
  </si>
  <si>
    <t>Приложение №15</t>
  </si>
  <si>
    <t>к решению Представительного Собрания</t>
  </si>
  <si>
    <t>Советского района Курской области</t>
  </si>
  <si>
    <t>Таблица 1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</si>
  <si>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организации в границах поселения электро-, тепло-,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</si>
  <si>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Всего</t>
  </si>
  <si>
    <t>содержание работника</t>
  </si>
  <si>
    <t>(рублей)</t>
  </si>
  <si>
    <t xml:space="preserve">Таблица 2 </t>
  </si>
  <si>
    <t>Таблица 3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</si>
  <si>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осуществлению дорожной деятельности в отношении автомобильных дорог местного значения в границах населенных пунктов поселения</t>
  </si>
  <si>
    <t>Приложения №15</t>
  </si>
  <si>
    <t>Текущий ремонт водозаборных скважин, водонапорных башен, ПСД,ЭВУ, приобретение насосов</t>
  </si>
  <si>
    <t>Подготовка и заключение концессионных соглашений в отношении объектов водоснабжения</t>
  </si>
  <si>
    <t>Распределение иных межбюджетных трансфертов из бюджета муниципального района "Советский район" Курской области бюджетам сельских поселений Советского района Курской области для осуществления переданных полномочий по утверждению генеральных планов поселения, правил землепользования и застройки, утверждение подготовленной на основе генеральных планов поселения документации по планировке территории,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пунктов.</t>
  </si>
  <si>
    <t xml:space="preserve"> разработка документов территориального планирования и градостроительного зонирования, организация выполнения мероприятий по внесению в Единый государственный реестр недвижимости сведений о границах населенных пунктов для установления границ населенных пунктов - текстового и графического описания местоположения границ населенных пунктов</t>
  </si>
  <si>
    <t>Изготовление ПСД на строительство, реконструкцию (модернизацию) объектов водоснабжения в муниципальных образованиях района</t>
  </si>
  <si>
    <t>Распределение объема иных межбюджетных трансфертов бюджетам сельских поселений Советского района Курской области  в 2020 году</t>
  </si>
  <si>
    <t>разработка ПСД,строительство дорог</t>
  </si>
  <si>
    <t>Разработка проектов зон санитарной охраны объектов водоснабжения в муниципальных образованиях района</t>
  </si>
  <si>
    <t xml:space="preserve">от 30.09.2020 г.№146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</si>
</sst>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26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top"/>
    </xf>
    <xf numFmtId="0" fontId="0" fillId="0" borderId="0" xfId="0"/>
    <xf numFmtId="0" fontId="2" fillId="0" borderId="0" xfId="0" applyFont="1"/>
    <xf numFmtId="0" fontId="0" fillId="0" borderId="0" xfId="0" applyAlignment="1">
      <alignment vertical="top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4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0" fontId="4" fillId="0" borderId="1" xfId="0" applyFont="1" applyBorder="1"/>
    <xf numFmtId="0" fontId="5" fillId="0" borderId="1" xfId="0" applyFont="1" applyBorder="1" applyAlignment="1">
      <alignment wrapText="1"/>
    </xf>
    <xf numFmtId="0" fontId="4" fillId="0" borderId="0" xfId="0" applyFont="1"/>
    <xf numFmtId="4" fontId="3" fillId="0" borderId="1" xfId="0" applyNumberFormat="1" applyFont="1" applyBorder="1" applyAlignment="1">
      <alignment horizontal="center"/>
    </xf>
    <xf numFmtId="4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top" wrapText="1"/>
    </xf>
    <xf numFmtId="0" fontId="0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9" xfId="0" applyFont="1" applyBorder="1"/>
    <xf numFmtId="2" fontId="3" fillId="0" borderId="1" xfId="0" applyNumberFormat="1" applyFont="1" applyBorder="1"/>
    <xf numFmtId="2" fontId="7" fillId="0" borderId="1" xfId="0" applyNumberFormat="1" applyFont="1" applyBorder="1"/>
    <xf numFmtId="0" fontId="3" fillId="0" borderId="6" xfId="0" applyFont="1" applyBorder="1" applyAlignment="1">
      <alignment vertical="top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0" fillId="0" borderId="0" xfId="0" applyBorder="1"/>
    <xf numFmtId="0" fontId="7" fillId="0" borderId="1" xfId="0" applyFont="1" applyBorder="1" applyAlignment="1">
      <alignment vertical="top" wrapText="1"/>
    </xf>
    <xf numFmtId="4" fontId="5" fillId="0" borderId="0" xfId="0" applyNumberFormat="1" applyFont="1" applyFill="1" applyBorder="1" applyAlignment="1">
      <alignment horizontal="left"/>
    </xf>
    <xf numFmtId="4" fontId="5" fillId="0" borderId="1" xfId="0" applyNumberFormat="1" applyFont="1" applyFill="1" applyBorder="1" applyAlignment="1">
      <alignment horizontal="left"/>
    </xf>
    <xf numFmtId="4" fontId="3" fillId="2" borderId="1" xfId="0" applyNumberFormat="1" applyFont="1" applyFill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3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" fillId="0" borderId="3" xfId="0" applyFont="1" applyBorder="1" applyAlignment="1">
      <alignment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left"/>
    </xf>
    <xf numFmtId="0" fontId="3" fillId="2" borderId="0" xfId="0" applyFont="1" applyFill="1" applyAlignment="1">
      <alignment wrapText="1"/>
    </xf>
    <xf numFmtId="4" fontId="3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4" fontId="5" fillId="2" borderId="1" xfId="0" applyNumberFormat="1" applyFont="1" applyFill="1" applyBorder="1" applyAlignment="1">
      <alignment horizontal="left"/>
    </xf>
    <xf numFmtId="2" fontId="3" fillId="0" borderId="1" xfId="0" applyNumberFormat="1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3" fillId="0" borderId="1" xfId="0" applyNumberFormat="1" applyFont="1" applyBorder="1"/>
    <xf numFmtId="164" fontId="9" fillId="0" borderId="1" xfId="0" applyNumberFormat="1" applyFont="1" applyBorder="1"/>
    <xf numFmtId="164" fontId="3" fillId="0" borderId="2" xfId="0" applyNumberFormat="1" applyFont="1" applyBorder="1"/>
    <xf numFmtId="2" fontId="7" fillId="0" borderId="0" xfId="0" applyNumberFormat="1" applyFont="1" applyBorder="1"/>
    <xf numFmtId="164" fontId="3" fillId="2" borderId="1" xfId="0" applyNumberFormat="1" applyFont="1" applyFill="1" applyBorder="1" applyAlignment="1">
      <alignment vertical="center"/>
    </xf>
    <xf numFmtId="164" fontId="7" fillId="2" borderId="1" xfId="0" applyNumberFormat="1" applyFont="1" applyFill="1" applyBorder="1" applyAlignment="1">
      <alignment vertical="center"/>
    </xf>
    <xf numFmtId="0" fontId="7" fillId="0" borderId="0" xfId="0" applyFont="1" applyAlignment="1">
      <alignment horizontal="right"/>
    </xf>
    <xf numFmtId="4" fontId="3" fillId="2" borderId="2" xfId="0" applyNumberFormat="1" applyFont="1" applyFill="1" applyBorder="1" applyAlignment="1">
      <alignment horizontal="left"/>
    </xf>
    <xf numFmtId="164" fontId="3" fillId="2" borderId="1" xfId="0" applyNumberFormat="1" applyFont="1" applyFill="1" applyBorder="1"/>
    <xf numFmtId="164" fontId="3" fillId="2" borderId="2" xfId="0" applyNumberFormat="1" applyFont="1" applyFill="1" applyBorder="1"/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3" fillId="0" borderId="12" xfId="0" applyFont="1" applyBorder="1" applyAlignment="1">
      <alignment horizontal="center" vertical="top" wrapText="1"/>
    </xf>
    <xf numFmtId="4" fontId="5" fillId="0" borderId="0" xfId="0" applyNumberFormat="1" applyFont="1" applyBorder="1" applyAlignment="1">
      <alignment horizontal="left"/>
    </xf>
    <xf numFmtId="0" fontId="3" fillId="0" borderId="9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vertical="top" wrapText="1"/>
    </xf>
    <xf numFmtId="0" fontId="0" fillId="0" borderId="7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3" fillId="0" borderId="5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11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0" xfId="0" applyFont="1" applyFill="1" applyBorder="1" applyAlignment="1">
      <alignment horizontal="right"/>
    </xf>
    <xf numFmtId="0" fontId="0" fillId="0" borderId="8" xfId="0" applyBorder="1" applyAlignment="1">
      <alignment horizontal="center"/>
    </xf>
    <xf numFmtId="0" fontId="1" fillId="0" borderId="0" xfId="0" applyFont="1" applyAlignment="1">
      <alignment horizontal="right"/>
    </xf>
    <xf numFmtId="4" fontId="5" fillId="2" borderId="2" xfId="0" applyNumberFormat="1" applyFont="1" applyFill="1" applyBorder="1" applyAlignment="1">
      <alignment horizontal="center"/>
    </xf>
    <xf numFmtId="4" fontId="5" fillId="2" borderId="3" xfId="0" applyNumberFormat="1" applyFont="1" applyFill="1" applyBorder="1" applyAlignment="1">
      <alignment horizontal="center"/>
    </xf>
    <xf numFmtId="4" fontId="5" fillId="2" borderId="4" xfId="0" applyNumberFormat="1" applyFont="1" applyFill="1" applyBorder="1" applyAlignment="1">
      <alignment horizontal="center"/>
    </xf>
    <xf numFmtId="0" fontId="3" fillId="0" borderId="9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1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8" fillId="0" borderId="0" xfId="0" applyFont="1" applyAlignment="1">
      <alignment vertical="top" wrapText="1"/>
    </xf>
    <xf numFmtId="4" fontId="7" fillId="2" borderId="2" xfId="0" applyNumberFormat="1" applyFont="1" applyFill="1" applyBorder="1" applyAlignment="1">
      <alignment horizontal="center"/>
    </xf>
    <xf numFmtId="4" fontId="7" fillId="2" borderId="3" xfId="0" applyNumberFormat="1" applyFont="1" applyFill="1" applyBorder="1" applyAlignment="1">
      <alignment horizontal="center"/>
    </xf>
    <xf numFmtId="4" fontId="7" fillId="2" borderId="4" xfId="0" applyNumberFormat="1" applyFont="1" applyFill="1" applyBorder="1" applyAlignment="1">
      <alignment horizontal="center"/>
    </xf>
    <xf numFmtId="4" fontId="3" fillId="2" borderId="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/>
    </xf>
    <xf numFmtId="4" fontId="3" fillId="2" borderId="4" xfId="0" applyNumberFormat="1" applyFont="1" applyFill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  <xf numFmtId="0" fontId="3" fillId="0" borderId="4" xfId="0" applyFont="1" applyBorder="1" applyAlignment="1">
      <alignment horizontal="center" vertical="top"/>
    </xf>
    <xf numFmtId="0" fontId="7" fillId="0" borderId="0" xfId="0" applyFont="1" applyAlignment="1">
      <alignment horizontal="left"/>
    </xf>
    <xf numFmtId="0" fontId="3" fillId="2" borderId="2" xfId="0" applyFont="1" applyFill="1" applyBorder="1"/>
    <xf numFmtId="0" fontId="3" fillId="2" borderId="3" xfId="0" applyFont="1" applyFill="1" applyBorder="1"/>
    <xf numFmtId="0" fontId="3" fillId="2" borderId="4" xfId="0" applyFont="1" applyFill="1" applyBorder="1"/>
    <xf numFmtId="0" fontId="7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vertical="top"/>
    </xf>
    <xf numFmtId="0" fontId="3" fillId="0" borderId="11" xfId="0" applyFont="1" applyBorder="1" applyAlignment="1">
      <alignment vertical="top"/>
    </xf>
    <xf numFmtId="0" fontId="3" fillId="0" borderId="8" xfId="0" applyFont="1" applyBorder="1" applyAlignment="1">
      <alignment vertical="top"/>
    </xf>
    <xf numFmtId="0" fontId="3" fillId="0" borderId="12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4" fontId="5" fillId="2" borderId="2" xfId="0" applyNumberFormat="1" applyFont="1" applyFill="1" applyBorder="1" applyAlignment="1">
      <alignment horizontal="center" vertical="center"/>
    </xf>
    <xf numFmtId="4" fontId="5" fillId="2" borderId="3" xfId="0" applyNumberFormat="1" applyFont="1" applyFill="1" applyBorder="1" applyAlignment="1">
      <alignment horizontal="center" vertical="center"/>
    </xf>
    <xf numFmtId="4" fontId="5" fillId="2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X29"/>
  <sheetViews>
    <sheetView tabSelected="1" view="pageBreakPreview" zoomScale="77" zoomScaleNormal="100" zoomScaleSheetLayoutView="77" workbookViewId="0">
      <selection activeCell="F3" sqref="F3:L3"/>
    </sheetView>
  </sheetViews>
  <sheetFormatPr defaultRowHeight="15" x14ac:dyDescent="0.25"/>
  <cols>
    <col min="1" max="1" width="5.7109375" customWidth="1"/>
    <col min="2" max="2" width="26.140625" customWidth="1"/>
    <col min="3" max="3" width="13.7109375" customWidth="1"/>
    <col min="4" max="4" width="12.7109375" customWidth="1"/>
    <col min="5" max="5" width="7.28515625" customWidth="1"/>
    <col min="6" max="7" width="5.85546875" customWidth="1"/>
    <col min="8" max="8" width="7.7109375" customWidth="1"/>
    <col min="9" max="9" width="7.140625" customWidth="1"/>
    <col min="10" max="10" width="14.7109375" style="3" customWidth="1"/>
    <col min="11" max="11" width="22.42578125" style="3" customWidth="1"/>
    <col min="12" max="12" width="20.42578125" style="3" customWidth="1"/>
    <col min="15" max="15" width="13.7109375" bestFit="1" customWidth="1"/>
    <col min="17" max="17" width="13.7109375" bestFit="1" customWidth="1"/>
  </cols>
  <sheetData>
    <row r="2" spans="1:24" x14ac:dyDescent="0.25">
      <c r="F2" s="84" t="s">
        <v>21</v>
      </c>
      <c r="G2" s="84"/>
      <c r="H2" s="84"/>
      <c r="I2" s="84"/>
      <c r="J2" s="84"/>
      <c r="K2" s="84"/>
      <c r="L2" s="84"/>
    </row>
    <row r="3" spans="1:24" x14ac:dyDescent="0.25">
      <c r="F3" s="84" t="s">
        <v>22</v>
      </c>
      <c r="G3" s="84"/>
      <c r="H3" s="84"/>
      <c r="I3" s="84"/>
      <c r="J3" s="84"/>
      <c r="K3" s="84"/>
      <c r="L3" s="84"/>
    </row>
    <row r="4" spans="1:24" x14ac:dyDescent="0.25">
      <c r="F4" s="84" t="s">
        <v>23</v>
      </c>
      <c r="G4" s="84"/>
      <c r="H4" s="84"/>
      <c r="I4" s="84"/>
      <c r="J4" s="84"/>
      <c r="K4" s="84"/>
      <c r="L4" s="84"/>
    </row>
    <row r="5" spans="1:24" x14ac:dyDescent="0.25">
      <c r="F5" s="85" t="s">
        <v>41</v>
      </c>
      <c r="G5" s="85"/>
      <c r="H5" s="85"/>
      <c r="I5" s="85"/>
      <c r="J5" s="85"/>
      <c r="K5" s="85"/>
      <c r="L5" s="85"/>
    </row>
    <row r="7" spans="1:24" ht="45" customHeight="1" x14ac:dyDescent="0.25">
      <c r="B7" s="83" t="s">
        <v>38</v>
      </c>
      <c r="C7" s="83"/>
      <c r="D7" s="83"/>
      <c r="E7" s="83"/>
      <c r="F7" s="83"/>
      <c r="G7" s="83"/>
      <c r="H7" s="83"/>
      <c r="I7" s="83"/>
      <c r="J7" s="63"/>
      <c r="K7" s="23"/>
      <c r="L7" s="37"/>
    </row>
    <row r="8" spans="1:24" x14ac:dyDescent="0.25">
      <c r="B8" s="4"/>
    </row>
    <row r="9" spans="1:24" x14ac:dyDescent="0.25">
      <c r="B9" s="4"/>
      <c r="H9" s="87" t="s">
        <v>24</v>
      </c>
      <c r="I9" s="87"/>
      <c r="J9" s="64"/>
      <c r="K9" s="24"/>
      <c r="L9" s="38"/>
    </row>
    <row r="10" spans="1:24" x14ac:dyDescent="0.25">
      <c r="B10" s="4"/>
      <c r="H10" s="87"/>
      <c r="I10" s="87"/>
      <c r="J10" s="64"/>
      <c r="K10" s="24"/>
      <c r="L10" s="38"/>
    </row>
    <row r="11" spans="1:24" x14ac:dyDescent="0.25">
      <c r="B11" s="4"/>
    </row>
    <row r="12" spans="1:24" ht="86.25" customHeight="1" x14ac:dyDescent="0.25">
      <c r="B12" s="83" t="s">
        <v>25</v>
      </c>
      <c r="C12" s="83"/>
      <c r="D12" s="83"/>
      <c r="E12" s="83"/>
      <c r="F12" s="83"/>
      <c r="G12" s="83"/>
      <c r="H12" s="83"/>
      <c r="I12" s="83"/>
      <c r="J12" s="83"/>
      <c r="K12" s="83"/>
      <c r="L12" s="37"/>
    </row>
    <row r="13" spans="1:24" x14ac:dyDescent="0.25">
      <c r="B13" s="4"/>
      <c r="G13" s="86"/>
      <c r="H13" s="86"/>
      <c r="I13" s="86" t="s">
        <v>28</v>
      </c>
      <c r="J13" s="86"/>
      <c r="K13" s="86"/>
      <c r="L13" s="41"/>
    </row>
    <row r="14" spans="1:24" ht="30" customHeight="1" x14ac:dyDescent="0.25">
      <c r="A14" s="71" t="s">
        <v>0</v>
      </c>
      <c r="B14" s="74" t="s">
        <v>1</v>
      </c>
      <c r="C14" s="67" t="s">
        <v>2</v>
      </c>
      <c r="D14" s="68"/>
      <c r="E14" s="68"/>
      <c r="F14" s="68"/>
      <c r="G14" s="68"/>
      <c r="H14" s="68"/>
      <c r="I14" s="68"/>
      <c r="J14" s="68"/>
      <c r="K14" s="68"/>
      <c r="L14" s="42"/>
    </row>
    <row r="15" spans="1:24" ht="15.75" x14ac:dyDescent="0.25">
      <c r="A15" s="72"/>
      <c r="B15" s="75"/>
      <c r="C15" s="77" t="s">
        <v>3</v>
      </c>
      <c r="D15" s="69" t="s">
        <v>4</v>
      </c>
      <c r="E15" s="70"/>
      <c r="F15" s="70"/>
      <c r="G15" s="70"/>
      <c r="H15" s="70"/>
      <c r="I15" s="70"/>
      <c r="J15" s="70"/>
      <c r="K15" s="70"/>
      <c r="L15" s="39"/>
    </row>
    <row r="16" spans="1:24" ht="176.25" customHeight="1" x14ac:dyDescent="0.25">
      <c r="A16" s="72"/>
      <c r="B16" s="75"/>
      <c r="C16" s="78"/>
      <c r="D16" s="75" t="s">
        <v>6</v>
      </c>
      <c r="E16" s="80" t="s">
        <v>5</v>
      </c>
      <c r="F16" s="81"/>
      <c r="G16" s="82"/>
      <c r="H16" s="80" t="s">
        <v>33</v>
      </c>
      <c r="I16" s="82"/>
      <c r="J16" s="65" t="s">
        <v>40</v>
      </c>
      <c r="K16" s="40" t="s">
        <v>34</v>
      </c>
      <c r="L16" s="45" t="s">
        <v>37</v>
      </c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</row>
    <row r="17" spans="1:17" ht="60.75" customHeight="1" x14ac:dyDescent="0.25">
      <c r="A17" s="73"/>
      <c r="B17" s="76"/>
      <c r="C17" s="79"/>
      <c r="D17" s="76"/>
      <c r="E17" s="9" t="s">
        <v>7</v>
      </c>
      <c r="F17" s="9" t="s">
        <v>8</v>
      </c>
      <c r="G17" s="9" t="s">
        <v>9</v>
      </c>
      <c r="H17" s="9" t="s">
        <v>7</v>
      </c>
      <c r="I17" s="9" t="s">
        <v>8</v>
      </c>
      <c r="J17" s="43" t="s">
        <v>7</v>
      </c>
      <c r="K17" s="43" t="s">
        <v>7</v>
      </c>
      <c r="L17" s="43" t="s">
        <v>7</v>
      </c>
    </row>
    <row r="18" spans="1:17" ht="45.75" customHeight="1" x14ac:dyDescent="0.25">
      <c r="A18" s="2">
        <v>1</v>
      </c>
      <c r="B18" s="9" t="s">
        <v>10</v>
      </c>
      <c r="C18" s="16">
        <f>D18+E18+F18+G18+H18+I18+J18+K18+L18</f>
        <v>961479</v>
      </c>
      <c r="D18" s="16">
        <v>16479</v>
      </c>
      <c r="E18" s="36">
        <v>0</v>
      </c>
      <c r="F18" s="16">
        <v>0</v>
      </c>
      <c r="G18" s="16">
        <v>0</v>
      </c>
      <c r="H18" s="16">
        <v>0</v>
      </c>
      <c r="I18" s="16">
        <v>0</v>
      </c>
      <c r="J18" s="44">
        <v>175000</v>
      </c>
      <c r="K18" s="60">
        <v>70000</v>
      </c>
      <c r="L18" s="16">
        <v>700000</v>
      </c>
    </row>
    <row r="19" spans="1:17" ht="43.5" customHeight="1" x14ac:dyDescent="0.25">
      <c r="A19" s="2">
        <v>2</v>
      </c>
      <c r="B19" s="9" t="s">
        <v>11</v>
      </c>
      <c r="C19" s="16">
        <f>D19+E19+F19+G19+H19+I19+J19+K19+L19</f>
        <v>192957</v>
      </c>
      <c r="D19" s="16">
        <v>12957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44">
        <v>110000</v>
      </c>
      <c r="K19" s="60">
        <v>70000</v>
      </c>
      <c r="L19" s="16">
        <v>0</v>
      </c>
    </row>
    <row r="20" spans="1:17" ht="35.25" customHeight="1" x14ac:dyDescent="0.25">
      <c r="A20" s="2">
        <v>3</v>
      </c>
      <c r="B20" s="9" t="s">
        <v>12</v>
      </c>
      <c r="C20" s="16">
        <f>D20+E20+F20+G20+H20+I20+J20+K20+L20</f>
        <v>1562839</v>
      </c>
      <c r="D20" s="16">
        <v>33839</v>
      </c>
      <c r="E20" s="16">
        <v>0</v>
      </c>
      <c r="F20" s="36">
        <v>0</v>
      </c>
      <c r="G20" s="36">
        <v>0</v>
      </c>
      <c r="H20" s="16">
        <v>0</v>
      </c>
      <c r="I20" s="16">
        <v>0</v>
      </c>
      <c r="J20" s="44">
        <v>175000</v>
      </c>
      <c r="K20" s="60">
        <v>70000</v>
      </c>
      <c r="L20" s="16">
        <v>1284000</v>
      </c>
    </row>
    <row r="21" spans="1:17" ht="40.5" customHeight="1" x14ac:dyDescent="0.25">
      <c r="A21" s="2">
        <v>4</v>
      </c>
      <c r="B21" s="9" t="s">
        <v>13</v>
      </c>
      <c r="C21" s="16">
        <f>D21+E21+F21+G21+H21+I21+J21+K21+L21</f>
        <v>977737</v>
      </c>
      <c r="D21" s="16">
        <v>17737</v>
      </c>
      <c r="E21" s="16">
        <v>0</v>
      </c>
      <c r="F21" s="16">
        <v>0</v>
      </c>
      <c r="G21" s="16">
        <v>0</v>
      </c>
      <c r="H21" s="16">
        <v>0</v>
      </c>
      <c r="I21" s="16">
        <v>0</v>
      </c>
      <c r="J21" s="44">
        <v>140000</v>
      </c>
      <c r="K21" s="60">
        <v>70000</v>
      </c>
      <c r="L21" s="16">
        <v>750000</v>
      </c>
    </row>
    <row r="22" spans="1:17" ht="31.5" customHeight="1" x14ac:dyDescent="0.25">
      <c r="A22" s="2">
        <v>5</v>
      </c>
      <c r="B22" s="9" t="s">
        <v>14</v>
      </c>
      <c r="C22" s="16">
        <f>D22+E22+F22+K22+L22</f>
        <v>80205</v>
      </c>
      <c r="D22" s="16">
        <v>10205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44">
        <v>0</v>
      </c>
      <c r="K22" s="60">
        <v>70000</v>
      </c>
      <c r="L22" s="36">
        <v>0</v>
      </c>
    </row>
    <row r="23" spans="1:17" ht="33.75" customHeight="1" x14ac:dyDescent="0.25">
      <c r="A23" s="2">
        <v>6</v>
      </c>
      <c r="B23" s="9" t="s">
        <v>15</v>
      </c>
      <c r="C23" s="16">
        <f>D23+E23+F23+G23+H23+I23+J23+K23+L23</f>
        <v>88555</v>
      </c>
      <c r="D23" s="16">
        <v>18555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44">
        <v>0</v>
      </c>
      <c r="K23" s="60">
        <v>70000</v>
      </c>
      <c r="L23" s="36">
        <v>0</v>
      </c>
    </row>
    <row r="24" spans="1:17" ht="33" customHeight="1" x14ac:dyDescent="0.25">
      <c r="A24" s="2">
        <v>7</v>
      </c>
      <c r="B24" s="9" t="s">
        <v>16</v>
      </c>
      <c r="C24" s="16">
        <f>D24+E24+F24+G24+H24+I24+J24+K24+L24</f>
        <v>1032606</v>
      </c>
      <c r="D24" s="16">
        <v>12862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44">
        <v>105000</v>
      </c>
      <c r="K24" s="60">
        <v>70000</v>
      </c>
      <c r="L24" s="36">
        <v>844744</v>
      </c>
    </row>
    <row r="25" spans="1:17" ht="44.25" customHeight="1" x14ac:dyDescent="0.25">
      <c r="A25" s="2">
        <v>8</v>
      </c>
      <c r="B25" s="9" t="s">
        <v>17</v>
      </c>
      <c r="C25" s="16">
        <f>D25+E25+F25+G25+H25+I25+K25+L25</f>
        <v>311588.90000000002</v>
      </c>
      <c r="D25" s="16">
        <v>10567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44">
        <v>0</v>
      </c>
      <c r="K25" s="60">
        <v>70000</v>
      </c>
      <c r="L25" s="36">
        <v>231021.9</v>
      </c>
    </row>
    <row r="26" spans="1:17" ht="39" customHeight="1" x14ac:dyDescent="0.25">
      <c r="A26" s="2">
        <v>9</v>
      </c>
      <c r="B26" s="9" t="s">
        <v>18</v>
      </c>
      <c r="C26" s="16">
        <f>D26+E26+F26+G26+H26+I26+K26+L26</f>
        <v>89828</v>
      </c>
      <c r="D26" s="16">
        <v>19828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44">
        <v>0</v>
      </c>
      <c r="K26" s="44">
        <v>70000</v>
      </c>
      <c r="L26" s="16">
        <v>0</v>
      </c>
    </row>
    <row r="27" spans="1:17" ht="35.25" customHeight="1" x14ac:dyDescent="0.25">
      <c r="A27" s="2">
        <v>10</v>
      </c>
      <c r="B27" s="9" t="s">
        <v>19</v>
      </c>
      <c r="C27" s="16">
        <f>D27+E27+F27+G27+H27+I27+J27+K27+L27</f>
        <v>302470</v>
      </c>
      <c r="D27" s="16">
        <v>22470</v>
      </c>
      <c r="E27" s="16">
        <v>0</v>
      </c>
      <c r="F27" s="16">
        <v>0</v>
      </c>
      <c r="G27" s="16">
        <v>0</v>
      </c>
      <c r="H27" s="16">
        <v>0</v>
      </c>
      <c r="I27" s="16">
        <v>0</v>
      </c>
      <c r="J27" s="44">
        <v>210000</v>
      </c>
      <c r="K27" s="44">
        <v>70000</v>
      </c>
      <c r="L27" s="16">
        <v>0</v>
      </c>
    </row>
    <row r="28" spans="1:17" ht="31.5" x14ac:dyDescent="0.25">
      <c r="A28" s="1"/>
      <c r="B28" s="11" t="s">
        <v>20</v>
      </c>
      <c r="C28" s="16">
        <f>D28+E28+F28+G28+H28+I28+J28+K28+L28</f>
        <v>5600264.9000000004</v>
      </c>
      <c r="D28" s="20">
        <f>D18+D19+D20+D21+D22+D23+D24+D25+D26+D27</f>
        <v>175499</v>
      </c>
      <c r="E28" s="49">
        <f>E18+E19+E20+E21+E22+E23+E24+E26+E27</f>
        <v>0</v>
      </c>
      <c r="F28" s="49">
        <f t="shared" ref="F28:G28" si="0">F18+F19+F20+F21+F22+F23+F24+F26+F27</f>
        <v>0</v>
      </c>
      <c r="G28" s="49">
        <f t="shared" si="0"/>
        <v>0</v>
      </c>
      <c r="H28" s="20">
        <v>0</v>
      </c>
      <c r="I28" s="20">
        <v>0</v>
      </c>
      <c r="J28" s="66">
        <f>J18+J19+J20+J21+J22+J23+J24+J25+J26+J27</f>
        <v>915000</v>
      </c>
      <c r="K28" s="34">
        <f>K18+K19+K20+K21+K22+K23+K24+K25+K26+K27</f>
        <v>700000</v>
      </c>
      <c r="L28" s="35">
        <f>L18+L19+L20+L21+L22+L23+L24+L25+L26+L27</f>
        <v>3809765.9</v>
      </c>
      <c r="O28" s="48"/>
      <c r="Q28" s="48"/>
    </row>
    <row r="29" spans="1:17" ht="15.75" x14ac:dyDescent="0.25">
      <c r="A29" s="1"/>
      <c r="B29" s="6"/>
      <c r="C29" s="7"/>
      <c r="D29" s="7"/>
      <c r="E29" s="7"/>
      <c r="F29" s="7"/>
      <c r="G29" s="7"/>
      <c r="H29" s="7"/>
      <c r="I29" s="7"/>
      <c r="J29" s="25"/>
      <c r="K29" s="25"/>
      <c r="L29" s="7"/>
    </row>
  </sheetData>
  <mergeCells count="18">
    <mergeCell ref="G13:H13"/>
    <mergeCell ref="I13:K13"/>
    <mergeCell ref="B12:K12"/>
    <mergeCell ref="H9:I9"/>
    <mergeCell ref="H10:I10"/>
    <mergeCell ref="B7:I7"/>
    <mergeCell ref="F2:L2"/>
    <mergeCell ref="F3:L3"/>
    <mergeCell ref="F4:L4"/>
    <mergeCell ref="F5:L5"/>
    <mergeCell ref="C14:K14"/>
    <mergeCell ref="D15:K15"/>
    <mergeCell ref="A14:A17"/>
    <mergeCell ref="B14:B17"/>
    <mergeCell ref="C15:C17"/>
    <mergeCell ref="E16:G16"/>
    <mergeCell ref="H16:I16"/>
    <mergeCell ref="D16:D17"/>
  </mergeCells>
  <pageMargins left="0.7" right="0.7" top="0.75" bottom="0.75" header="0.3" footer="0.3"/>
  <pageSetup paperSize="9" scale="5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view="pageBreakPreview" topLeftCell="A19" zoomScale="87" zoomScaleNormal="100" zoomScaleSheetLayoutView="87" workbookViewId="0">
      <selection activeCell="G10" sqref="G10:H10"/>
    </sheetView>
  </sheetViews>
  <sheetFormatPr defaultRowHeight="15" x14ac:dyDescent="0.25"/>
  <cols>
    <col min="1" max="1" width="7.42578125" customWidth="1"/>
    <col min="2" max="2" width="32.5703125" customWidth="1"/>
    <col min="3" max="3" width="15.5703125" customWidth="1"/>
    <col min="4" max="4" width="21.7109375" customWidth="1"/>
    <col min="5" max="5" width="19.85546875" hidden="1" customWidth="1"/>
    <col min="6" max="6" width="0.42578125" customWidth="1"/>
    <col min="7" max="7" width="21.28515625" customWidth="1"/>
    <col min="8" max="8" width="21.28515625" style="3" customWidth="1"/>
    <col min="12" max="12" width="13" bestFit="1" customWidth="1"/>
  </cols>
  <sheetData>
    <row r="1" spans="1:10" x14ac:dyDescent="0.25">
      <c r="A1" s="22"/>
      <c r="B1" s="22"/>
      <c r="C1" s="22"/>
      <c r="D1" s="22"/>
      <c r="E1" s="22"/>
      <c r="F1" s="22"/>
      <c r="G1" s="22"/>
      <c r="H1" s="22"/>
    </row>
    <row r="2" spans="1:10" x14ac:dyDescent="0.25">
      <c r="A2" s="22"/>
      <c r="B2" s="22"/>
      <c r="C2" s="22"/>
      <c r="D2" s="111"/>
      <c r="E2" s="111"/>
      <c r="F2" s="111"/>
      <c r="G2" s="111"/>
      <c r="H2" s="31"/>
    </row>
    <row r="3" spans="1:10" x14ac:dyDescent="0.25">
      <c r="A3" s="22"/>
      <c r="B3" s="22"/>
      <c r="C3" s="22"/>
      <c r="D3" s="111"/>
      <c r="E3" s="111"/>
      <c r="F3" s="111"/>
      <c r="G3" s="111"/>
      <c r="H3" s="107" t="s">
        <v>32</v>
      </c>
      <c r="I3" s="107"/>
    </row>
    <row r="4" spans="1:10" x14ac:dyDescent="0.25">
      <c r="A4" s="22"/>
      <c r="B4" s="22"/>
      <c r="C4" s="22"/>
      <c r="D4" s="22"/>
      <c r="E4" s="22"/>
      <c r="F4" s="111"/>
      <c r="G4" s="111"/>
      <c r="H4" s="107" t="s">
        <v>29</v>
      </c>
      <c r="I4" s="107"/>
    </row>
    <row r="5" spans="1:10" ht="118.5" customHeight="1" x14ac:dyDescent="0.25">
      <c r="A5" s="95" t="s">
        <v>35</v>
      </c>
      <c r="B5" s="95"/>
      <c r="C5" s="95"/>
      <c r="D5" s="95"/>
      <c r="E5" s="95"/>
      <c r="F5" s="95"/>
      <c r="G5" s="95"/>
      <c r="H5" s="95"/>
    </row>
    <row r="6" spans="1:10" s="3" customFormat="1" ht="18" customHeight="1" x14ac:dyDescent="0.25">
      <c r="A6" s="17"/>
      <c r="B6" s="17"/>
      <c r="C6" s="17"/>
      <c r="D6" s="17"/>
      <c r="E6" s="17"/>
      <c r="F6" s="18" t="s">
        <v>28</v>
      </c>
      <c r="G6" s="17"/>
      <c r="H6" s="17"/>
    </row>
    <row r="7" spans="1:10" ht="15" customHeight="1" x14ac:dyDescent="0.25">
      <c r="A7" s="77" t="s">
        <v>0</v>
      </c>
      <c r="B7" s="77" t="s">
        <v>1</v>
      </c>
      <c r="C7" s="91" t="s">
        <v>2</v>
      </c>
      <c r="D7" s="92"/>
      <c r="E7" s="92"/>
      <c r="F7" s="92"/>
      <c r="G7" s="92"/>
      <c r="H7" s="92"/>
    </row>
    <row r="8" spans="1:10" ht="15.75" customHeight="1" x14ac:dyDescent="0.25">
      <c r="A8" s="78"/>
      <c r="B8" s="78"/>
      <c r="C8" s="93"/>
      <c r="D8" s="94"/>
      <c r="E8" s="94"/>
      <c r="F8" s="94"/>
      <c r="G8" s="94"/>
      <c r="H8" s="94"/>
    </row>
    <row r="9" spans="1:10" s="5" customFormat="1" ht="15.75" x14ac:dyDescent="0.25">
      <c r="A9" s="78"/>
      <c r="B9" s="78"/>
      <c r="C9" s="78" t="s">
        <v>26</v>
      </c>
      <c r="D9" s="104" t="s">
        <v>4</v>
      </c>
      <c r="E9" s="105"/>
      <c r="F9" s="105"/>
      <c r="G9" s="105"/>
      <c r="H9" s="106"/>
    </row>
    <row r="10" spans="1:10" s="5" customFormat="1" ht="157.5" customHeight="1" x14ac:dyDescent="0.25">
      <c r="A10" s="79"/>
      <c r="B10" s="79"/>
      <c r="C10" s="79"/>
      <c r="D10" s="112" t="s">
        <v>27</v>
      </c>
      <c r="E10" s="113"/>
      <c r="F10" s="114"/>
      <c r="G10" s="102" t="s">
        <v>36</v>
      </c>
      <c r="H10" s="103"/>
    </row>
    <row r="11" spans="1:10" s="5" customFormat="1" ht="33.75" customHeight="1" x14ac:dyDescent="0.25">
      <c r="A11" s="28"/>
      <c r="B11" s="28"/>
      <c r="C11" s="33" t="s">
        <v>7</v>
      </c>
      <c r="D11" s="33" t="s">
        <v>7</v>
      </c>
      <c r="E11" s="29"/>
      <c r="F11" s="30"/>
      <c r="G11" s="33" t="s">
        <v>8</v>
      </c>
      <c r="H11" s="33" t="s">
        <v>7</v>
      </c>
    </row>
    <row r="12" spans="1:10" ht="34.5" customHeight="1" x14ac:dyDescent="0.25">
      <c r="A12" s="8">
        <v>1</v>
      </c>
      <c r="B12" s="9" t="s">
        <v>10</v>
      </c>
      <c r="C12" s="13">
        <f t="shared" ref="C12:C21" si="0">D12+G12+H12</f>
        <v>0</v>
      </c>
      <c r="D12" s="99">
        <v>0</v>
      </c>
      <c r="E12" s="100"/>
      <c r="F12" s="101"/>
      <c r="G12" s="61">
        <v>0</v>
      </c>
      <c r="H12" s="62">
        <v>0</v>
      </c>
      <c r="I12" s="56"/>
      <c r="J12" s="32"/>
    </row>
    <row r="13" spans="1:10" ht="33" customHeight="1" x14ac:dyDescent="0.25">
      <c r="A13" s="8">
        <v>2</v>
      </c>
      <c r="B13" s="9" t="s">
        <v>11</v>
      </c>
      <c r="C13" s="13">
        <f t="shared" si="0"/>
        <v>509612.75</v>
      </c>
      <c r="D13" s="99">
        <v>9717.75</v>
      </c>
      <c r="E13" s="100"/>
      <c r="F13" s="101"/>
      <c r="G13" s="53">
        <v>349927</v>
      </c>
      <c r="H13" s="55">
        <v>149968</v>
      </c>
      <c r="I13" s="56"/>
      <c r="J13" s="32"/>
    </row>
    <row r="14" spans="1:10" ht="29.25" customHeight="1" x14ac:dyDescent="0.25">
      <c r="A14" s="8">
        <v>3</v>
      </c>
      <c r="B14" s="9" t="s">
        <v>12</v>
      </c>
      <c r="C14" s="13">
        <f t="shared" si="0"/>
        <v>0</v>
      </c>
      <c r="D14" s="99">
        <v>0</v>
      </c>
      <c r="E14" s="100"/>
      <c r="F14" s="101"/>
      <c r="G14" s="53">
        <v>0</v>
      </c>
      <c r="H14" s="55">
        <v>0</v>
      </c>
      <c r="I14" s="56"/>
      <c r="J14" s="32"/>
    </row>
    <row r="15" spans="1:10" ht="27.75" customHeight="1" x14ac:dyDescent="0.25">
      <c r="A15" s="8">
        <v>4</v>
      </c>
      <c r="B15" s="9" t="s">
        <v>13</v>
      </c>
      <c r="C15" s="13">
        <f t="shared" si="0"/>
        <v>355566.75</v>
      </c>
      <c r="D15" s="99">
        <v>13302.75</v>
      </c>
      <c r="E15" s="100"/>
      <c r="F15" s="101"/>
      <c r="G15" s="61">
        <v>239586</v>
      </c>
      <c r="H15" s="62">
        <v>102678</v>
      </c>
      <c r="I15" s="56"/>
      <c r="J15" s="32"/>
    </row>
    <row r="16" spans="1:10" ht="30.75" customHeight="1" x14ac:dyDescent="0.25">
      <c r="A16" s="8">
        <v>5</v>
      </c>
      <c r="B16" s="9" t="s">
        <v>14</v>
      </c>
      <c r="C16" s="13">
        <f t="shared" si="0"/>
        <v>0</v>
      </c>
      <c r="D16" s="99">
        <v>0</v>
      </c>
      <c r="E16" s="100"/>
      <c r="F16" s="101"/>
      <c r="G16" s="61">
        <v>0</v>
      </c>
      <c r="H16" s="62">
        <v>0</v>
      </c>
      <c r="I16" s="56"/>
      <c r="J16" s="32"/>
    </row>
    <row r="17" spans="1:12" ht="28.5" customHeight="1" x14ac:dyDescent="0.25">
      <c r="A17" s="8">
        <v>6</v>
      </c>
      <c r="B17" s="9" t="s">
        <v>15</v>
      </c>
      <c r="C17" s="13">
        <f t="shared" si="0"/>
        <v>149277.25</v>
      </c>
      <c r="D17" s="99">
        <v>13916.25</v>
      </c>
      <c r="E17" s="100"/>
      <c r="F17" s="101"/>
      <c r="G17" s="53">
        <v>94537</v>
      </c>
      <c r="H17" s="55">
        <v>40824</v>
      </c>
      <c r="I17" s="56"/>
      <c r="J17" s="32"/>
    </row>
    <row r="18" spans="1:12" ht="28.5" customHeight="1" x14ac:dyDescent="0.25">
      <c r="A18" s="8">
        <v>7</v>
      </c>
      <c r="B18" s="9" t="s">
        <v>16</v>
      </c>
      <c r="C18" s="13">
        <f t="shared" si="0"/>
        <v>834742.5</v>
      </c>
      <c r="D18" s="99">
        <v>9646.5</v>
      </c>
      <c r="E18" s="100"/>
      <c r="F18" s="101"/>
      <c r="G18" s="53">
        <v>577566</v>
      </c>
      <c r="H18" s="55">
        <v>247530</v>
      </c>
      <c r="I18" s="56"/>
      <c r="J18" s="32"/>
    </row>
    <row r="19" spans="1:12" ht="27" customHeight="1" x14ac:dyDescent="0.25">
      <c r="A19" s="8">
        <v>8</v>
      </c>
      <c r="B19" s="9" t="s">
        <v>17</v>
      </c>
      <c r="C19" s="13">
        <f t="shared" si="0"/>
        <v>0</v>
      </c>
      <c r="D19" s="99">
        <v>0</v>
      </c>
      <c r="E19" s="100"/>
      <c r="F19" s="101"/>
      <c r="G19" s="53">
        <v>0</v>
      </c>
      <c r="H19" s="55">
        <v>0</v>
      </c>
      <c r="I19" s="56"/>
      <c r="J19" s="32"/>
    </row>
    <row r="20" spans="1:12" ht="32.25" customHeight="1" x14ac:dyDescent="0.25">
      <c r="A20" s="8">
        <v>9</v>
      </c>
      <c r="B20" s="9" t="s">
        <v>18</v>
      </c>
      <c r="C20" s="13">
        <f t="shared" si="0"/>
        <v>0</v>
      </c>
      <c r="D20" s="96">
        <v>0</v>
      </c>
      <c r="E20" s="97"/>
      <c r="F20" s="98"/>
      <c r="G20" s="53">
        <v>0</v>
      </c>
      <c r="H20" s="55">
        <v>0</v>
      </c>
      <c r="I20" s="56"/>
      <c r="J20" s="32"/>
    </row>
    <row r="21" spans="1:12" ht="30.75" customHeight="1" x14ac:dyDescent="0.25">
      <c r="A21" s="8">
        <v>10</v>
      </c>
      <c r="B21" s="9" t="s">
        <v>19</v>
      </c>
      <c r="C21" s="13">
        <f t="shared" si="0"/>
        <v>0</v>
      </c>
      <c r="D21" s="99">
        <v>0</v>
      </c>
      <c r="E21" s="100"/>
      <c r="F21" s="101"/>
      <c r="G21" s="61">
        <v>0</v>
      </c>
      <c r="H21" s="62">
        <v>0</v>
      </c>
      <c r="I21" s="56"/>
      <c r="J21" s="32"/>
    </row>
    <row r="22" spans="1:12" ht="27.75" customHeight="1" x14ac:dyDescent="0.3">
      <c r="A22" s="10"/>
      <c r="B22" s="11" t="s">
        <v>20</v>
      </c>
      <c r="C22" s="14">
        <f>C12+C13+C14+C15+C16+C17+C18+C19+C20+C21</f>
        <v>1849199.25</v>
      </c>
      <c r="D22" s="88">
        <f>D12+D13+D14+D15+D16+D17+D18+D19+D20+D21</f>
        <v>46583.25</v>
      </c>
      <c r="E22" s="89"/>
      <c r="F22" s="90"/>
      <c r="G22" s="54">
        <f>G12+G13+G14+G15+G16+G17+G18+G19+G20+G21</f>
        <v>1261616</v>
      </c>
      <c r="H22" s="54">
        <f>H12+H13+H14+H15+H16+H17+H18+H21</f>
        <v>541000</v>
      </c>
      <c r="L22" s="48"/>
    </row>
    <row r="23" spans="1:12" ht="15.75" x14ac:dyDescent="0.25">
      <c r="A23" s="7"/>
      <c r="B23" s="7"/>
      <c r="C23" s="13"/>
      <c r="D23" s="108"/>
      <c r="E23" s="109"/>
      <c r="F23" s="110"/>
      <c r="G23" s="1"/>
      <c r="H23" s="32"/>
    </row>
    <row r="24" spans="1:12" ht="15.75" x14ac:dyDescent="0.25">
      <c r="A24" s="12"/>
      <c r="B24" s="12"/>
      <c r="C24" s="12"/>
      <c r="D24" s="12"/>
      <c r="E24" s="12"/>
      <c r="F24" s="12"/>
    </row>
    <row r="25" spans="1:12" ht="15.75" x14ac:dyDescent="0.25">
      <c r="A25" s="12"/>
      <c r="B25" s="12"/>
      <c r="C25" s="12"/>
      <c r="D25" s="12"/>
      <c r="E25" s="12"/>
      <c r="F25" s="12"/>
    </row>
  </sheetData>
  <mergeCells count="27">
    <mergeCell ref="H3:I3"/>
    <mergeCell ref="H4:I4"/>
    <mergeCell ref="D23:F23"/>
    <mergeCell ref="F2:G2"/>
    <mergeCell ref="F3:G3"/>
    <mergeCell ref="D2:E2"/>
    <mergeCell ref="D3:E3"/>
    <mergeCell ref="D10:F10"/>
    <mergeCell ref="D12:F12"/>
    <mergeCell ref="D13:F13"/>
    <mergeCell ref="D14:F14"/>
    <mergeCell ref="D15:F15"/>
    <mergeCell ref="D21:F21"/>
    <mergeCell ref="D17:F17"/>
    <mergeCell ref="D19:F19"/>
    <mergeCell ref="F4:G4"/>
    <mergeCell ref="D22:F22"/>
    <mergeCell ref="C7:H8"/>
    <mergeCell ref="A5:H5"/>
    <mergeCell ref="A7:A10"/>
    <mergeCell ref="B7:B10"/>
    <mergeCell ref="C9:C10"/>
    <mergeCell ref="D20:F20"/>
    <mergeCell ref="D18:F18"/>
    <mergeCell ref="D16:F16"/>
    <mergeCell ref="G10:H10"/>
    <mergeCell ref="D9:H9"/>
  </mergeCells>
  <pageMargins left="0.7" right="0.7" top="0.75" bottom="0.75" header="0.3" footer="0.3"/>
  <pageSetup paperSize="9" scale="7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zoomScaleNormal="100" workbookViewId="0">
      <selection activeCell="G18" sqref="G18"/>
    </sheetView>
  </sheetViews>
  <sheetFormatPr defaultRowHeight="15" x14ac:dyDescent="0.25"/>
  <cols>
    <col min="1" max="1" width="6.28515625" customWidth="1"/>
    <col min="2" max="2" width="28.28515625" customWidth="1"/>
    <col min="3" max="3" width="13.28515625" customWidth="1"/>
    <col min="5" max="5" width="9" customWidth="1"/>
    <col min="6" max="6" width="9.140625" hidden="1" customWidth="1"/>
    <col min="7" max="7" width="20.140625" customWidth="1"/>
  </cols>
  <sheetData>
    <row r="1" spans="1:7" x14ac:dyDescent="0.25">
      <c r="A1" s="22"/>
      <c r="B1" s="22"/>
      <c r="C1" s="22"/>
      <c r="D1" s="111"/>
      <c r="E1" s="111"/>
      <c r="F1" s="111"/>
      <c r="G1" s="111"/>
    </row>
    <row r="2" spans="1:7" x14ac:dyDescent="0.25">
      <c r="A2" s="22"/>
      <c r="B2" s="22"/>
      <c r="C2" s="22"/>
      <c r="D2" s="111"/>
      <c r="E2" s="111"/>
      <c r="F2" s="84" t="s">
        <v>32</v>
      </c>
      <c r="G2" s="84"/>
    </row>
    <row r="3" spans="1:7" x14ac:dyDescent="0.25">
      <c r="A3" s="22"/>
      <c r="B3" s="22"/>
      <c r="C3" s="22"/>
      <c r="D3" s="22"/>
      <c r="E3" s="22"/>
      <c r="F3" s="59" t="s">
        <v>30</v>
      </c>
      <c r="G3" s="59" t="s">
        <v>30</v>
      </c>
    </row>
    <row r="4" spans="1:7" ht="79.5" customHeight="1" x14ac:dyDescent="0.25">
      <c r="A4" s="122" t="s">
        <v>31</v>
      </c>
      <c r="B4" s="122"/>
      <c r="C4" s="122"/>
      <c r="D4" s="122"/>
      <c r="E4" s="122"/>
      <c r="F4" s="122"/>
      <c r="G4" s="122"/>
    </row>
    <row r="5" spans="1:7" s="3" customFormat="1" ht="19.5" customHeight="1" x14ac:dyDescent="0.25">
      <c r="A5" s="17"/>
      <c r="B5" s="17"/>
      <c r="C5" s="17"/>
      <c r="D5" s="17"/>
      <c r="E5" s="17"/>
      <c r="F5" s="19" t="s">
        <v>28</v>
      </c>
      <c r="G5" s="17"/>
    </row>
    <row r="6" spans="1:7" x14ac:dyDescent="0.25">
      <c r="A6" s="77" t="s">
        <v>0</v>
      </c>
      <c r="B6" s="77" t="s">
        <v>1</v>
      </c>
      <c r="C6" s="67" t="s">
        <v>2</v>
      </c>
      <c r="D6" s="68"/>
      <c r="E6" s="68"/>
      <c r="F6" s="68"/>
      <c r="G6" s="118"/>
    </row>
    <row r="7" spans="1:7" ht="12.75" customHeight="1" x14ac:dyDescent="0.25">
      <c r="A7" s="78"/>
      <c r="B7" s="78"/>
      <c r="C7" s="119"/>
      <c r="D7" s="120"/>
      <c r="E7" s="120"/>
      <c r="F7" s="120"/>
      <c r="G7" s="121"/>
    </row>
    <row r="8" spans="1:7" ht="15.75" x14ac:dyDescent="0.25">
      <c r="A8" s="78"/>
      <c r="B8" s="78"/>
      <c r="C8" s="78" t="s">
        <v>26</v>
      </c>
      <c r="D8" s="104" t="s">
        <v>4</v>
      </c>
      <c r="E8" s="105"/>
      <c r="F8" s="105"/>
      <c r="G8" s="106"/>
    </row>
    <row r="9" spans="1:7" ht="45.75" customHeight="1" x14ac:dyDescent="0.25">
      <c r="A9" s="79"/>
      <c r="B9" s="79"/>
      <c r="C9" s="79"/>
      <c r="D9" s="112" t="s">
        <v>27</v>
      </c>
      <c r="E9" s="113"/>
      <c r="F9" s="114"/>
      <c r="G9" s="33" t="s">
        <v>39</v>
      </c>
    </row>
    <row r="10" spans="1:7" ht="24.75" customHeight="1" x14ac:dyDescent="0.25">
      <c r="A10" s="8">
        <v>1</v>
      </c>
      <c r="B10" s="9" t="s">
        <v>10</v>
      </c>
      <c r="C10" s="15">
        <f t="shared" ref="C10:C20" si="0">D10+G10</f>
        <v>77560.539999999994</v>
      </c>
      <c r="D10" s="115">
        <v>8239.5</v>
      </c>
      <c r="E10" s="116"/>
      <c r="F10" s="117"/>
      <c r="G10" s="50">
        <v>69321.039999999994</v>
      </c>
    </row>
    <row r="11" spans="1:7" ht="31.5" x14ac:dyDescent="0.25">
      <c r="A11" s="8">
        <v>2</v>
      </c>
      <c r="B11" s="9" t="s">
        <v>11</v>
      </c>
      <c r="C11" s="46">
        <f t="shared" si="0"/>
        <v>0</v>
      </c>
      <c r="D11" s="115">
        <v>0</v>
      </c>
      <c r="E11" s="116"/>
      <c r="F11" s="117"/>
      <c r="G11" s="57">
        <v>0</v>
      </c>
    </row>
    <row r="12" spans="1:7" ht="29.25" customHeight="1" x14ac:dyDescent="0.25">
      <c r="A12" s="8">
        <v>3</v>
      </c>
      <c r="B12" s="9" t="s">
        <v>12</v>
      </c>
      <c r="C12" s="46">
        <f t="shared" si="0"/>
        <v>1100199.1599999999</v>
      </c>
      <c r="D12" s="115">
        <v>28199.16</v>
      </c>
      <c r="E12" s="116"/>
      <c r="F12" s="117"/>
      <c r="G12" s="26">
        <v>1072000</v>
      </c>
    </row>
    <row r="13" spans="1:7" ht="31.5" x14ac:dyDescent="0.25">
      <c r="A13" s="8">
        <v>4</v>
      </c>
      <c r="B13" s="9" t="s">
        <v>13</v>
      </c>
      <c r="C13" s="46">
        <f t="shared" si="0"/>
        <v>0</v>
      </c>
      <c r="D13" s="115">
        <v>0</v>
      </c>
      <c r="E13" s="116"/>
      <c r="F13" s="117"/>
      <c r="G13" s="26">
        <v>0</v>
      </c>
    </row>
    <row r="14" spans="1:7" ht="24" customHeight="1" x14ac:dyDescent="0.25">
      <c r="A14" s="8">
        <v>5</v>
      </c>
      <c r="B14" s="9" t="s">
        <v>14</v>
      </c>
      <c r="C14" s="46">
        <f t="shared" si="0"/>
        <v>0</v>
      </c>
      <c r="D14" s="115">
        <v>0</v>
      </c>
      <c r="E14" s="116"/>
      <c r="F14" s="117"/>
      <c r="G14" s="27">
        <v>0</v>
      </c>
    </row>
    <row r="15" spans="1:7" ht="23.25" customHeight="1" x14ac:dyDescent="0.25">
      <c r="A15" s="8">
        <v>6</v>
      </c>
      <c r="B15" s="9" t="s">
        <v>15</v>
      </c>
      <c r="C15" s="46">
        <f t="shared" si="0"/>
        <v>0</v>
      </c>
      <c r="D15" s="115">
        <v>0</v>
      </c>
      <c r="E15" s="116"/>
      <c r="F15" s="117"/>
      <c r="G15" s="27">
        <v>0</v>
      </c>
    </row>
    <row r="16" spans="1:7" ht="24" customHeight="1" x14ac:dyDescent="0.25">
      <c r="A16" s="8">
        <v>7</v>
      </c>
      <c r="B16" s="9" t="s">
        <v>16</v>
      </c>
      <c r="C16" s="46">
        <f t="shared" si="0"/>
        <v>0</v>
      </c>
      <c r="D16" s="115">
        <v>0</v>
      </c>
      <c r="E16" s="116"/>
      <c r="F16" s="117"/>
      <c r="G16" s="58">
        <v>0</v>
      </c>
    </row>
    <row r="17" spans="1:7" ht="31.5" x14ac:dyDescent="0.25">
      <c r="A17" s="8">
        <v>8</v>
      </c>
      <c r="B17" s="9" t="s">
        <v>17</v>
      </c>
      <c r="C17" s="46">
        <f t="shared" si="0"/>
        <v>0</v>
      </c>
      <c r="D17" s="115">
        <v>0</v>
      </c>
      <c r="E17" s="116"/>
      <c r="F17" s="117"/>
      <c r="G17" s="51">
        <v>0</v>
      </c>
    </row>
    <row r="18" spans="1:7" ht="31.5" x14ac:dyDescent="0.25">
      <c r="A18" s="8">
        <v>9</v>
      </c>
      <c r="B18" s="9" t="s">
        <v>18</v>
      </c>
      <c r="C18" s="46">
        <f t="shared" si="0"/>
        <v>666523.32999999996</v>
      </c>
      <c r="D18" s="115">
        <v>16523.330000000002</v>
      </c>
      <c r="E18" s="116"/>
      <c r="F18" s="117"/>
      <c r="G18" s="58">
        <v>650000</v>
      </c>
    </row>
    <row r="19" spans="1:7" ht="21" customHeight="1" x14ac:dyDescent="0.25">
      <c r="A19" s="8">
        <v>10</v>
      </c>
      <c r="B19" s="9" t="s">
        <v>19</v>
      </c>
      <c r="C19" s="46">
        <f t="shared" si="0"/>
        <v>0</v>
      </c>
      <c r="D19" s="115">
        <v>0</v>
      </c>
      <c r="E19" s="116"/>
      <c r="F19" s="117"/>
      <c r="G19" s="51">
        <v>0</v>
      </c>
    </row>
    <row r="20" spans="1:7" ht="31.5" x14ac:dyDescent="0.25">
      <c r="A20" s="10"/>
      <c r="B20" s="21" t="s">
        <v>20</v>
      </c>
      <c r="C20" s="47">
        <f t="shared" si="0"/>
        <v>1844283.03</v>
      </c>
      <c r="D20" s="123">
        <f>D10+D11+D12+D13+D14+D15+D16+D17+D18+D19</f>
        <v>52961.990000000005</v>
      </c>
      <c r="E20" s="124"/>
      <c r="F20" s="125"/>
      <c r="G20" s="52">
        <f>G10+G11+G12+G13+G14+G15+G16+G17+G18+G19</f>
        <v>1791321.04</v>
      </c>
    </row>
    <row r="21" spans="1:7" ht="38.25" customHeight="1" x14ac:dyDescent="0.25">
      <c r="A21" s="12"/>
      <c r="B21" s="12"/>
      <c r="C21" s="12"/>
      <c r="D21" s="12"/>
      <c r="E21" s="12"/>
      <c r="F21" s="12"/>
      <c r="G21" s="3"/>
    </row>
    <row r="22" spans="1:7" ht="15.75" x14ac:dyDescent="0.25">
      <c r="A22" s="12"/>
      <c r="B22" s="12"/>
      <c r="C22" s="12"/>
      <c r="D22" s="12"/>
      <c r="E22" s="12"/>
      <c r="F22" s="12"/>
      <c r="G22" s="3"/>
    </row>
    <row r="23" spans="1:7" ht="15.75" x14ac:dyDescent="0.25">
      <c r="A23" s="12"/>
      <c r="B23" s="12"/>
      <c r="C23" s="12"/>
      <c r="D23" s="12"/>
      <c r="E23" s="12"/>
      <c r="F23" s="12"/>
      <c r="G23" s="3"/>
    </row>
    <row r="24" spans="1:7" ht="15.75" x14ac:dyDescent="0.25">
      <c r="A24" s="12"/>
      <c r="B24" s="12"/>
      <c r="C24" s="12"/>
      <c r="D24" s="12"/>
      <c r="E24" s="12"/>
      <c r="F24" s="12"/>
    </row>
  </sheetData>
  <mergeCells count="22">
    <mergeCell ref="D16:F16"/>
    <mergeCell ref="D17:F17"/>
    <mergeCell ref="D18:F18"/>
    <mergeCell ref="D19:F19"/>
    <mergeCell ref="D20:F20"/>
    <mergeCell ref="D14:F14"/>
    <mergeCell ref="D11:F11"/>
    <mergeCell ref="D12:F12"/>
    <mergeCell ref="D13:F13"/>
    <mergeCell ref="D15:F15"/>
    <mergeCell ref="D1:E1"/>
    <mergeCell ref="F1:G1"/>
    <mergeCell ref="D2:E2"/>
    <mergeCell ref="F2:G2"/>
    <mergeCell ref="A4:G4"/>
    <mergeCell ref="A6:A9"/>
    <mergeCell ref="B6:B9"/>
    <mergeCell ref="C8:C9"/>
    <mergeCell ref="D9:F9"/>
    <mergeCell ref="D10:F10"/>
    <mergeCell ref="C6:G7"/>
    <mergeCell ref="D8:G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Лист1!Область_печати</vt:lpstr>
      <vt:lpstr>Лист2!Область_печати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Иванова ЕА</dc:creator>
  <cp:lastModifiedBy>Трубникова_НВ</cp:lastModifiedBy>
  <cp:lastPrinted>2020-10-02T12:33:59Z</cp:lastPrinted>
  <dcterms:created xsi:type="dcterms:W3CDTF">2018-01-18T06:44:43Z</dcterms:created>
  <dcterms:modified xsi:type="dcterms:W3CDTF">2020-10-06T06:17:44Z</dcterms:modified>
</cp:coreProperties>
</file>