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бюджет 2020-2022гг\бюджет на 2020г. и план. пер. 2021-2022г от 25.11. 2020 №   уточ. ноябрь\"/>
    </mc:Choice>
  </mc:AlternateContent>
  <xr:revisionPtr revIDLastSave="0" documentId="13_ncr:1_{7CFF0C40-22F0-424A-BC8F-FE74479D93B0}" xr6:coauthVersionLast="45" xr6:coauthVersionMax="45" xr10:uidLastSave="{00000000-0000-0000-0000-000000000000}"/>
  <bookViews>
    <workbookView xWindow="-120" yWindow="-120" windowWidth="29040" windowHeight="15840" tabRatio="155" xr2:uid="{00000000-000D-0000-FFFF-FFFF00000000}"/>
  </bookViews>
  <sheets>
    <sheet name="приложение 5" sheetId="1"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65" i="1" l="1"/>
  <c r="C90" i="1"/>
  <c r="C66" i="1"/>
  <c r="C141" i="1" l="1"/>
  <c r="C136" i="1" l="1"/>
  <c r="C107" i="1" l="1"/>
  <c r="C132" i="1"/>
  <c r="C134" i="1"/>
  <c r="C73" i="1" l="1"/>
  <c r="C81" i="1"/>
  <c r="C104" i="1" l="1"/>
  <c r="C130" i="1" l="1"/>
  <c r="C62" i="1" l="1"/>
  <c r="C61" i="1" s="1"/>
  <c r="C60" i="1" s="1"/>
  <c r="C102" i="1" l="1"/>
  <c r="C85" i="1"/>
  <c r="C83" i="1"/>
  <c r="C79" i="1"/>
  <c r="C77" i="1"/>
  <c r="C75" i="1"/>
  <c r="C71" i="1"/>
  <c r="C69" i="1"/>
  <c r="C67" i="1"/>
  <c r="C91" i="1"/>
  <c r="C42" i="1" l="1"/>
  <c r="C113" i="1" l="1"/>
  <c r="C111" i="1"/>
  <c r="C109" i="1" l="1"/>
  <c r="C203" i="1" l="1"/>
  <c r="C202" i="1" s="1"/>
  <c r="C209" i="1" l="1"/>
  <c r="C208" i="1" s="1"/>
  <c r="C206" i="1"/>
  <c r="C205" i="1" s="1"/>
  <c r="C88" i="1" l="1"/>
  <c r="C87" i="1" l="1"/>
  <c r="C126" i="1"/>
  <c r="C22" i="1" l="1"/>
  <c r="C54" i="1" l="1"/>
  <c r="C24" i="1"/>
  <c r="C18" i="1"/>
  <c r="C20" i="1"/>
  <c r="C45" i="1" l="1"/>
  <c r="C138" i="1" l="1"/>
  <c r="C51" i="1" l="1"/>
  <c r="C50" i="1" s="1"/>
  <c r="C120" i="1"/>
  <c r="C140" i="1"/>
  <c r="C115" i="1"/>
  <c r="C106" i="1" s="1"/>
  <c r="C100" i="1"/>
  <c r="C99" i="1" s="1"/>
  <c r="C95" i="1"/>
  <c r="C94" i="1" s="1"/>
  <c r="C58" i="1"/>
  <c r="C57" i="1" s="1"/>
  <c r="C56" i="1" s="1"/>
  <c r="C48" i="1"/>
  <c r="C39" i="1"/>
  <c r="C38" i="1" s="1"/>
  <c r="C32" i="1"/>
  <c r="C34" i="1"/>
  <c r="C36" i="1"/>
  <c r="C28" i="1"/>
  <c r="C30" i="1"/>
  <c r="C17" i="1"/>
  <c r="C16" i="1" s="1"/>
  <c r="C12" i="1"/>
  <c r="C11" i="1" s="1"/>
  <c r="C117" i="1" l="1"/>
  <c r="C98" i="1" s="1"/>
  <c r="C97" i="1" s="1"/>
  <c r="C27" i="1"/>
  <c r="C26" i="1" s="1"/>
  <c r="C44" i="1"/>
  <c r="C41" i="1" s="1"/>
  <c r="C10" i="1" l="1"/>
  <c r="C211" i="1" l="1"/>
</calcChain>
</file>

<file path=xl/sharedStrings.xml><?xml version="1.0" encoding="utf-8"?>
<sst xmlns="http://schemas.openxmlformats.org/spreadsheetml/2006/main" count="320" uniqueCount="294">
  <si>
    <t>1 00 00000 00 0000 000</t>
  </si>
  <si>
    <t>Наименование доходов</t>
  </si>
  <si>
    <t>Коды бюджетной классификации</t>
  </si>
  <si>
    <t>1 01 00000 00 0000 000</t>
  </si>
  <si>
    <t>1 01 02000 01 0000 110</t>
  </si>
  <si>
    <t>1 01 02010 01 0000 110</t>
  </si>
  <si>
    <t>1 01 02020 01 0000 110</t>
  </si>
  <si>
    <t>1 01 02030 01 0000 110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</si>
  <si>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</si>
  <si>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</si>
  <si>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</si>
  <si>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</si>
  <si>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</si>
  <si>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</si>
  <si>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</si>
  <si>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</si>
  <si>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</si>
  <si>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</si>
  <si>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</si>
  <si>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</si>
  <si>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</si>
  <si>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</si>
  <si>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</si>
  <si>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</si>
  <si>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</si>
  <si>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</si>
  <si>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</si>
  <si>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</si>
  <si>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</si>
  <si>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</si>
  <si>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</si>
  <si>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</si>
  <si>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</si>
  <si>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</si>
  <si>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</si>
  <si>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</si>
  <si>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</si>
  <si>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</si>
  <si>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</si>
  <si>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</si>
  <si>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</si>
  <si>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</si>
  <si>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</si>
  <si>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</si>
  <si>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</si>
  <si>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</si>
  <si>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</si>
  <si>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</si>
  <si>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</si>
  <si>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</si>
  <si>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</si>
  <si>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</si>
  <si>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</si>
  <si>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</si>
  <si>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</si>
  <si>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</si>
  <si>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</si>
  <si>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</si>
  <si>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1 14 00000 00 0000 000</t>
  </si>
  <si>
    <t>1 16  00000  00 0000 000</t>
  </si>
  <si>
    <t>1 17 00000 00 0000 000</t>
  </si>
  <si>
    <t>1 17 05000 00 0000 180</t>
  </si>
  <si>
    <t>1 17 05050 05 0000 180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</si>
  <si>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</si>
  <si>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</si>
  <si>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</si>
  <si>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</si>
  <si>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</si>
  <si>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</si>
  <si>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</si>
  <si>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</si>
  <si>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</si>
  <si>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</si>
  <si>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</si>
  <si>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</si>
  <si>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</si>
  <si>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</si>
  <si>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</si>
  <si>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</si>
  <si>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</si>
  <si>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</si>
  <si>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</si>
  <si>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</si>
  <si>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</si>
  <si>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</si>
  <si>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</si>
  <si>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</si>
  <si>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Доходы от продажи материальных и нематериальных активов</t>
  </si>
  <si>
    <t>Штрафы, санкции, возмещение ущерба</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</si>
  <si>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</si>
  <si>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</si>
  <si>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</si>
  <si>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</si>
  <si>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</si>
  <si>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</si>
  <si>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</si>
  <si>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 xml:space="preserve">Прочие субсидии </t>
  </si>
  <si>
    <t xml:space="preserve">Прочие субсидии бюджетам муниципальных районов </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</si>
  <si>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</si>
  <si>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</si>
  <si>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</si>
  <si>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</si>
  <si>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</si>
  <si>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</si>
  <si>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</si>
  <si>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</si>
  <si>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</si>
  <si>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</si>
  <si>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</si>
  <si>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</si>
  <si>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</si>
  <si>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на оказание финансовой поддержки общественным организациям ветеранов войны, труда, Вооруженных сил и правоохранительных органов</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</si>
  <si>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</si>
  <si>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</si>
  <si>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</si>
  <si>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</si>
  <si>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</si>
  <si>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содержание работников, осуществляющих отдельные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</si>
  <si>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</si>
  <si>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</si>
  <si>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</si>
  <si>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</si>
  <si>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образований на выплату ежемесячного пособия на ребенка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</si>
  <si>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</si>
  <si>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</si>
  <si>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Приложение №5</t>
  </si>
  <si>
    <t>(рублей)</t>
  </si>
  <si>
    <t>Единая субвенция местным бюджетам</t>
  </si>
  <si>
    <t>Единая субвенция бюджетам муниципальных районов</t>
  </si>
  <si>
    <t>2 02 15001 00 0000 150</t>
  </si>
  <si>
    <t>2 02 10000 00 0000 150</t>
  </si>
  <si>
    <t>2 02 15001 05 0000 150</t>
  </si>
  <si>
    <t>2 02 20000 00 0000 150</t>
  </si>
  <si>
    <t>2 02 29999 00 0000 150</t>
  </si>
  <si>
    <t xml:space="preserve">2 02 29999 05 0000 150 </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</si>
  <si>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</si>
  <si>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</si>
  <si>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</si>
  <si>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</si>
  <si>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</si>
  <si>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</si>
  <si>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</si>
  <si>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</si>
  <si>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</si>
  <si>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</si>
  <si>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1 03 02231 01 0000 110</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</si>
  <si>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</si>
  <si>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</si>
  <si>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</si>
  <si>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</si>
  <si>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</si>
  <si>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1 12 01041 01 0000 120</t>
  </si>
  <si>
    <t xml:space="preserve">Плата за размещение отходов производства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</si>
  <si>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</si>
  <si>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</si>
  <si>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</si>
  <si>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</si>
  <si>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</si>
  <si>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Поступления доходов в бюджет муниципального района "Советский район"                        Курской области  на 2020 год</t>
  </si>
  <si>
    <t>Сумма на 2020 год</t>
  </si>
  <si>
    <t xml:space="preserve">к решению Представительного </t>
  </si>
  <si>
    <t xml:space="preserve">Собрания Советского района </t>
  </si>
  <si>
    <t>2 02 40000 00 0000 150</t>
  </si>
  <si>
    <t>2 02 40014 00 0000 150</t>
  </si>
  <si>
    <t>2 02 40014 05 0000 150</t>
  </si>
  <si>
    <t>Иные межбюджетные трансферты</t>
  </si>
  <si>
    <t>Межбюджетные трансферты,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</si>
  <si>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</si>
  <si>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2 07 00000 00 0000 000</t>
  </si>
  <si>
    <t>2 07 05000 05 0000 150</t>
  </si>
  <si>
    <t>2 07 05030 05 0000 150</t>
  </si>
  <si>
    <t>Прочие безвозмездные поступления</t>
  </si>
  <si>
    <t>Прочие безвозмездные поступления в бюджеты муниципальных районов</t>
  </si>
  <si>
    <t>2 19 00000 00 0000 000</t>
  </si>
  <si>
    <t>2 19 00000 05 0000 150</t>
  </si>
  <si>
    <t>2 19 60010 05 0000 150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</si>
  <si>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</si>
  <si>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</si>
  <si>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</si>
  <si>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1 03 00000 00 0000 000</t>
  </si>
  <si>
    <t>1 11 05035 05 0000 120</t>
  </si>
  <si>
    <t>Доходы от оказания  платных услуг и  компенсации затрат государства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</si>
  <si>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</si>
  <si>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2 02 25467 00 0000 150</t>
  </si>
  <si>
    <t>2 02 25467 05 0000 150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</si>
  <si>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</si>
  <si>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</si>
  <si>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2 02 25169 05 0000 150</t>
  </si>
  <si>
    <t>2 02 25491 05 0000 150</t>
  </si>
  <si>
    <t>Субсидии бюджетам муниципальных районов на создание новых мест дополнительного образования детей</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</si>
  <si>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</si>
  <si>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2 02 25491 00 0000 150</t>
  </si>
  <si>
    <t>Субсидии бюджетам на создание новых мест дополнительного образования детей</t>
  </si>
  <si>
    <t>2 02 25169 00 0000 150</t>
  </si>
  <si>
    <t xml:space="preserve">Субсидии бюджетам на обновление материально-технической базы для формирования у обучающихся современных технологических и гуманитарных навыков </t>
  </si>
  <si>
    <t>1 11 03000 00 0000 120</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</si>
  <si>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</si>
  <si>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муниципальных районов</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</si>
  <si>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</si>
  <si>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</si>
  <si>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</si>
  <si>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</si>
  <si>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</si>
  <si>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</si>
  <si>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</si>
  <si>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</si>
  <si>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</si>
  <si>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</si>
  <si>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</si>
  <si>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</si>
  <si>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1 16 01190 01 0000 140</t>
  </si>
  <si>
    <t>1 16 01193 01 0000 140</t>
  </si>
  <si>
    <t>1 16 01200 01 0000 140</t>
  </si>
  <si>
    <t>1 16 01203 01 0000 140</t>
  </si>
  <si>
    <t>1 16 07000 01 000 140</t>
  </si>
  <si>
    <t>1 16 07090 00 0000 140</t>
  </si>
  <si>
    <t>1 16 10120 00 0000 140</t>
  </si>
  <si>
    <t>1 16 10123 01 0000 140</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</si>
  <si>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</si>
  <si>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</si>
  <si>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</si>
  <si>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</si>
  <si>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2 02 15002 00 0000 150</t>
  </si>
  <si>
    <t>2 02 15002 05 0000 150</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</si>
  <si>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</si>
  <si>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</si>
  <si>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 xml:space="preserve"> Дотации на выравнивание  бюджетной обеспеченности</t>
  </si>
  <si>
    <t>Субвенции местным бюджетам на содержание работников, осуществляющих отдельные государственные полномочия по назначению и выплате ежемесячной выплаты на детей в возрасте от  трех до семи лет включительно</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</si>
  <si>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</si>
  <si>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</si>
  <si>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1 14 06000 00 0000 430</t>
  </si>
  <si>
    <t>1 14 06010 00 0000 430</t>
  </si>
  <si>
    <t>1 14 06013 05 0000 430</t>
  </si>
  <si>
    <t>1 14 06013 13 0000 430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</si>
  <si>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</si>
  <si>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</si>
  <si>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</si>
  <si>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</si>
  <si>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2 02 35120 00 0000 150</t>
  </si>
  <si>
    <t>2 02 35120 05 0000 150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</si>
  <si>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</si>
  <si>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РоссийскойФедерации</t>
  </si>
  <si>
    <t>2 02 19999 00 0000 150</t>
  </si>
  <si>
    <t>2 02 19999 05 0000 150</t>
  </si>
  <si>
    <t>Прочие дотации</t>
  </si>
  <si>
    <t>Прочие дотации бюджетам муниципальных образований</t>
  </si>
  <si>
    <t>1 16 01170 01 0000 140</t>
  </si>
  <si>
    <t>1 16 01173 01 0000 140</t>
  </si>
  <si>
    <t>1 16 01080 01 0000 140</t>
  </si>
  <si>
    <t>1 16 01083 01 0000 140</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</si>
  <si>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</si>
  <si>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</si>
  <si>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</si>
  <si>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</si>
  <si>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2 02 35302 00 0000 150</t>
  </si>
  <si>
    <t>2 02 35302 05 0000 150</t>
  </si>
  <si>
    <t>Субвенции бюджетам муниципальных районов на осуществление ежемесячных выплат на детей в возрасте от трех до семи лет включительно</t>
  </si>
  <si>
    <t>Субвенции бюджетам муниципальных образований на осуществление ежемесячных выплат на детей в возрасте от трех до семи лет включительно</t>
  </si>
  <si>
    <t>2 02 25304 00 0000 150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</si>
  <si>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</si>
  <si>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</si>
  <si>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</si>
  <si>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1 11 03050 05 0000 120</t>
  </si>
  <si>
    <t>2 02 35930 00 0000 150</t>
  </si>
  <si>
    <t>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</si>
  <si>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</si>
  <si>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</si>
  <si>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от 25.11.2020 г. № 152</t>
  </si>
  <si>
    <t>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ребенка в возрасте от трех до семи лет включительно по оплате услуг по доставке и пересылке</t>
  </si>
  <si>
    <t>1 16 010000 00 0000 140</t>
  </si>
  <si>
    <t>Административные штрафы установленные Кодексом Российской Федерации об административных правонарушениях</t>
  </si>
  <si>
    <t>1 16 10000 00 0000 140</t>
  </si>
  <si>
    <t>Платежи в целях возмещения причиненного ущерба (убытков)</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</si>
  <si>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Росийской Федерации.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</si>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</sst>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b/>
      <sz val="11"/>
      <color theme="1"/>
      <name val="Calibri"/>
      <family val="2"/>
      <charset val="204"/>
      <scheme val="minor"/>
    </font>
    <font>
      <sz val="11"/>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sz val="9"/>
      <color theme="1"/>
      <name val="Times New Roman"/>
      <family val="1"/>
      <charset val="204"/>
    </font>
    <font>
      <b/>
      <sz val="11"/>
      <color theme="1"/>
      <name val="Times New Roman"/>
      <family val="1"/>
      <charset val="204"/>
    </font>
    <font>
      <b/>
      <sz val="9"/>
      <color theme="1"/>
      <name val="Times New Roman"/>
      <family val="1"/>
      <charset val="204"/>
    </font>
    <font>
      <b/>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104">
    <xf numFmtId="0" fontId="0" fillId="0" borderId="0" xfId="0"/>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2" xfId="0" applyFont="1" applyBorder="1" applyAlignment="1">
      <alignment horizontal="justify" vertical="top" wrapText="1"/>
    </xf>
    <xf numFmtId="0" fontId="5" fillId="0" borderId="0" xfId="0" applyFont="1"/>
    <xf numFmtId="0" fontId="0" fillId="0" borderId="6" xfId="0" applyBorder="1"/>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11" xfId="0" applyFont="1" applyBorder="1" applyAlignment="1">
      <alignment horizontal="justify" vertical="top" wrapText="1"/>
    </xf>
    <xf numFmtId="0" fontId="4" fillId="0" borderId="11" xfId="0" applyFont="1" applyBorder="1" applyAlignment="1">
      <alignment horizontal="justify"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5" xfId="0" applyFont="1" applyBorder="1" applyAlignment="1">
      <alignment horizontal="left" vertical="top" wrapText="1"/>
    </xf>
    <xf numFmtId="0" fontId="4" fillId="2" borderId="8" xfId="0" applyFont="1" applyFill="1" applyBorder="1" applyAlignment="1">
      <alignment horizontal="justify" vertical="top" wrapText="1"/>
    </xf>
    <xf numFmtId="0" fontId="5" fillId="0" borderId="0" xfId="0" applyFont="1" applyBorder="1" applyAlignment="1">
      <alignment horizontal="right"/>
    </xf>
    <xf numFmtId="0" fontId="6" fillId="0" borderId="6" xfId="0" applyFont="1" applyBorder="1" applyAlignment="1">
      <alignment wrapText="1"/>
    </xf>
    <xf numFmtId="0" fontId="1" fillId="0" borderId="0" xfId="0" applyFont="1" applyBorder="1" applyAlignment="1">
      <alignment horizontal="center" wrapText="1"/>
    </xf>
    <xf numFmtId="0" fontId="0" fillId="0" borderId="0" xfId="0" applyBorder="1"/>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2" fillId="0" borderId="0" xfId="0" applyFont="1"/>
    <xf numFmtId="0" fontId="2" fillId="0" borderId="0" xfId="0" applyFont="1" applyBorder="1" applyAlignment="1">
      <alignment horizontal="right"/>
    </xf>
    <xf numFmtId="4" fontId="2"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4" fontId="7" fillId="2" borderId="1" xfId="0" applyNumberFormat="1" applyFont="1" applyFill="1" applyBorder="1" applyAlignment="1">
      <alignment horizontal="center" vertical="center"/>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7" fillId="0" borderId="6" xfId="0" applyFont="1" applyBorder="1"/>
    <xf numFmtId="0" fontId="8" fillId="0" borderId="1" xfId="0" applyFont="1" applyBorder="1"/>
    <xf numFmtId="0" fontId="6" fillId="0" borderId="1" xfId="0" applyFont="1" applyBorder="1" applyAlignment="1">
      <alignment horizontal="left" vertical="top"/>
    </xf>
    <xf numFmtId="0" fontId="8" fillId="0" borderId="1" xfId="0" applyFont="1" applyBorder="1" applyAlignment="1">
      <alignment horizontal="left" vertical="top"/>
    </xf>
    <xf numFmtId="0" fontId="8" fillId="2" borderId="1" xfId="0" applyFont="1" applyFill="1" applyBorder="1" applyAlignment="1">
      <alignment horizontal="left" vertical="top"/>
    </xf>
    <xf numFmtId="0" fontId="5" fillId="0" borderId="1" xfId="0" applyFont="1" applyBorder="1"/>
    <xf numFmtId="0" fontId="3" fillId="0" borderId="2" xfId="0" applyFont="1" applyBorder="1" applyAlignment="1">
      <alignment horizontal="justify" vertical="center" wrapText="1"/>
    </xf>
    <xf numFmtId="0" fontId="3" fillId="0" borderId="8" xfId="0" applyFont="1" applyBorder="1" applyAlignment="1">
      <alignment horizontal="justify" vertical="top" wrapText="1"/>
    </xf>
    <xf numFmtId="0" fontId="3" fillId="2" borderId="14" xfId="0" applyFont="1" applyFill="1" applyBorder="1" applyAlignment="1">
      <alignment wrapText="1"/>
    </xf>
    <xf numFmtId="4" fontId="2" fillId="2" borderId="1" xfId="0" applyNumberFormat="1" applyFont="1" applyFill="1" applyBorder="1" applyAlignment="1">
      <alignment horizontal="center" vertical="center"/>
    </xf>
    <xf numFmtId="0" fontId="6" fillId="2" borderId="1" xfId="0" applyFont="1" applyFill="1" applyBorder="1" applyAlignment="1">
      <alignment horizontal="left" vertical="top"/>
    </xf>
    <xf numFmtId="4" fontId="2" fillId="0" borderId="13" xfId="0" applyNumberFormat="1" applyFont="1" applyBorder="1" applyAlignment="1">
      <alignment horizontal="center" vertical="center"/>
    </xf>
    <xf numFmtId="0" fontId="4" fillId="0" borderId="0"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0" xfId="0" applyFont="1" applyBorder="1" applyAlignment="1">
      <alignment horizontal="left"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0" xfId="0" applyFont="1" applyBorder="1" applyAlignment="1">
      <alignment horizontal="justify" vertical="center" wrapText="1"/>
    </xf>
    <xf numFmtId="0" fontId="3" fillId="0" borderId="8" xfId="0" applyFont="1" applyBorder="1" applyAlignment="1">
      <alignment horizontal="justify" vertical="center" wrapText="1"/>
    </xf>
    <xf numFmtId="4" fontId="2" fillId="0" borderId="12" xfId="0" applyNumberFormat="1" applyFont="1" applyBorder="1" applyAlignment="1">
      <alignment horizontal="center" vertical="center"/>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4" fillId="0" borderId="0" xfId="0" applyFont="1" applyBorder="1" applyAlignment="1">
      <alignment horizontal="justify" vertical="center" wrapText="1"/>
    </xf>
    <xf numFmtId="0" fontId="4" fillId="0" borderId="8" xfId="0" applyFont="1" applyBorder="1" applyAlignment="1">
      <alignment horizontal="justify" vertical="center" wrapText="1"/>
    </xf>
    <xf numFmtId="0" fontId="4" fillId="0" borderId="8" xfId="0" applyFont="1" applyBorder="1" applyAlignment="1">
      <alignment horizontal="justify" vertical="top" wrapText="1"/>
    </xf>
    <xf numFmtId="4" fontId="2" fillId="0" borderId="5" xfId="0" applyNumberFormat="1" applyFont="1" applyBorder="1" applyAlignment="1">
      <alignment horizontal="center" vertical="center"/>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0" xfId="0" applyFont="1" applyBorder="1" applyAlignment="1">
      <alignment horizontal="justify" vertical="top" wrapText="1"/>
    </xf>
    <xf numFmtId="0" fontId="3" fillId="2" borderId="2" xfId="0" applyFont="1" applyFill="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4" fontId="2" fillId="0" borderId="5" xfId="0" applyNumberFormat="1" applyFont="1" applyBorder="1" applyAlignment="1">
      <alignment horizontal="center" vertical="center"/>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10" fillId="0" borderId="0" xfId="0" applyFont="1" applyAlignment="1">
      <alignment horizontal="right"/>
    </xf>
    <xf numFmtId="0" fontId="10" fillId="0" borderId="0" xfId="0" applyFont="1" applyBorder="1" applyAlignment="1">
      <alignment horizontal="right"/>
    </xf>
    <xf numFmtId="0" fontId="9" fillId="0" borderId="0" xfId="0" applyFont="1" applyBorder="1" applyAlignment="1">
      <alignment horizontal="center"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4" fontId="2" fillId="0" borderId="5" xfId="0" applyNumberFormat="1" applyFont="1" applyBorder="1" applyAlignment="1">
      <alignment horizontal="center" vertical="center"/>
    </xf>
    <xf numFmtId="4" fontId="2" fillId="0" borderId="12" xfId="0" applyNumberFormat="1" applyFont="1" applyBorder="1" applyAlignment="1">
      <alignment horizontal="center" vertical="center"/>
    </xf>
    <xf numFmtId="4" fontId="2" fillId="0" borderId="13" xfId="0" applyNumberFormat="1" applyFont="1" applyBorder="1" applyAlignment="1">
      <alignment horizontal="center" vertical="center"/>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4" fontId="7" fillId="0" borderId="5" xfId="0" applyNumberFormat="1" applyFont="1" applyBorder="1" applyAlignment="1">
      <alignment horizontal="center" vertical="center"/>
    </xf>
    <xf numFmtId="4" fontId="7" fillId="0" borderId="12" xfId="0" applyNumberFormat="1" applyFont="1" applyBorder="1" applyAlignment="1">
      <alignment horizontal="center" vertical="center"/>
    </xf>
    <xf numFmtId="4" fontId="7" fillId="0" borderId="13" xfId="0" applyNumberFormat="1" applyFont="1" applyBorder="1" applyAlignment="1">
      <alignment horizontal="center" vertical="center"/>
    </xf>
    <xf numFmtId="0" fontId="4" fillId="0" borderId="10" xfId="0" applyFont="1" applyBorder="1" applyAlignment="1">
      <alignment horizontal="justify" vertical="top" wrapText="1"/>
    </xf>
    <xf numFmtId="0" fontId="4" fillId="0" borderId="9" xfId="0" applyFont="1" applyBorder="1" applyAlignment="1">
      <alignment horizontal="justify" vertical="top" wrapText="1"/>
    </xf>
    <xf numFmtId="0" fontId="4" fillId="0" borderId="8" xfId="0" applyFont="1" applyBorder="1" applyAlignment="1">
      <alignment horizontal="justify"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17"/>
  <sheetViews>
    <sheetView tabSelected="1" view="pageBreakPreview" topLeftCell="A196" zoomScale="106" zoomScaleNormal="100" zoomScaleSheetLayoutView="106" workbookViewId="0">
      <selection activeCell="B66" sqref="B66"/>
    </sheetView>
  </sheetViews>
  <sheetFormatPr defaultRowHeight="15" x14ac:dyDescent="0.25"/>
  <cols>
    <col min="1" max="1" width="20.85546875" customWidth="1"/>
    <col min="2" max="2" width="55.28515625" customWidth="1"/>
    <col min="3" max="3" width="20" customWidth="1"/>
  </cols>
  <sheetData>
    <row r="1" spans="1:3" ht="15.75" x14ac:dyDescent="0.25">
      <c r="A1" s="23"/>
      <c r="B1" s="83" t="s">
        <v>125</v>
      </c>
      <c r="C1" s="83"/>
    </row>
    <row r="2" spans="1:3" ht="15.75" x14ac:dyDescent="0.25">
      <c r="A2" s="23"/>
      <c r="B2" s="83" t="s">
        <v>160</v>
      </c>
      <c r="C2" s="83"/>
    </row>
    <row r="3" spans="1:3" ht="15.75" x14ac:dyDescent="0.25">
      <c r="A3" s="23"/>
      <c r="B3" s="83" t="s">
        <v>161</v>
      </c>
      <c r="C3" s="83"/>
    </row>
    <row r="4" spans="1:3" ht="15.75" x14ac:dyDescent="0.25">
      <c r="A4" s="23"/>
      <c r="B4" s="84" t="s">
        <v>267</v>
      </c>
      <c r="C4" s="84"/>
    </row>
    <row r="5" spans="1:3" x14ac:dyDescent="0.25">
      <c r="A5" s="23"/>
      <c r="B5" s="24"/>
      <c r="C5" s="24"/>
    </row>
    <row r="6" spans="1:3" ht="42" customHeight="1" x14ac:dyDescent="0.25">
      <c r="A6" s="85" t="s">
        <v>158</v>
      </c>
      <c r="B6" s="85"/>
      <c r="C6" s="85"/>
    </row>
    <row r="7" spans="1:3" ht="16.5" customHeight="1" x14ac:dyDescent="0.25">
      <c r="A7" s="19"/>
      <c r="B7" s="19"/>
      <c r="C7" s="17" t="s">
        <v>126</v>
      </c>
    </row>
    <row r="8" spans="1:3" ht="30" customHeight="1" x14ac:dyDescent="0.25">
      <c r="A8" s="2" t="s">
        <v>2</v>
      </c>
      <c r="B8" s="1" t="s">
        <v>1</v>
      </c>
      <c r="C8" s="3" t="s">
        <v>159</v>
      </c>
    </row>
    <row r="9" spans="1:3" x14ac:dyDescent="0.25">
      <c r="A9" s="35"/>
      <c r="B9" s="6"/>
      <c r="C9" s="25"/>
    </row>
    <row r="10" spans="1:3" x14ac:dyDescent="0.25">
      <c r="A10" s="31" t="s">
        <v>0</v>
      </c>
      <c r="B10" s="30" t="s">
        <v>19</v>
      </c>
      <c r="C10" s="26">
        <f>C11+C16+C26+C38+C41+C50+C56+C60+C65+C94</f>
        <v>161195632.30000001</v>
      </c>
    </row>
    <row r="11" spans="1:3" x14ac:dyDescent="0.25">
      <c r="A11" s="31" t="s">
        <v>3</v>
      </c>
      <c r="B11" s="30" t="s">
        <v>20</v>
      </c>
      <c r="C11" s="26">
        <f>C12</f>
        <v>119096475</v>
      </c>
    </row>
    <row r="12" spans="1:3" x14ac:dyDescent="0.25">
      <c r="A12" s="31" t="s">
        <v>4</v>
      </c>
      <c r="B12" s="30" t="s">
        <v>21</v>
      </c>
      <c r="C12" s="26">
        <f>C13+C14+C15</f>
        <v>119096475</v>
      </c>
    </row>
    <row r="13" spans="1:3" ht="49.5" thickBot="1" x14ac:dyDescent="0.3">
      <c r="A13" s="32" t="s">
        <v>5</v>
      </c>
      <c r="B13" s="18" t="s">
        <v>22</v>
      </c>
      <c r="C13" s="25">
        <v>117821701</v>
      </c>
    </row>
    <row r="14" spans="1:3" ht="84.75" thickBot="1" x14ac:dyDescent="0.3">
      <c r="A14" s="32" t="s">
        <v>6</v>
      </c>
      <c r="B14" s="7" t="s">
        <v>23</v>
      </c>
      <c r="C14" s="25">
        <v>889238</v>
      </c>
    </row>
    <row r="15" spans="1:3" ht="36.75" thickBot="1" x14ac:dyDescent="0.3">
      <c r="A15" s="32" t="s">
        <v>7</v>
      </c>
      <c r="B15" s="8" t="s">
        <v>24</v>
      </c>
      <c r="C15" s="25">
        <v>385536</v>
      </c>
    </row>
    <row r="16" spans="1:3" ht="29.25" customHeight="1" thickBot="1" x14ac:dyDescent="0.3">
      <c r="A16" s="33" t="s">
        <v>179</v>
      </c>
      <c r="B16" s="67" t="s">
        <v>228</v>
      </c>
      <c r="C16" s="26">
        <f>C17</f>
        <v>9623009</v>
      </c>
    </row>
    <row r="17" spans="1:3" ht="24.75" thickBot="1" x14ac:dyDescent="0.3">
      <c r="A17" s="32" t="s">
        <v>8</v>
      </c>
      <c r="B17" s="8" t="s">
        <v>25</v>
      </c>
      <c r="C17" s="25">
        <f>C18+C20+C22+C24</f>
        <v>9623009</v>
      </c>
    </row>
    <row r="18" spans="1:3" ht="48.75" thickBot="1" x14ac:dyDescent="0.3">
      <c r="A18" s="32" t="s">
        <v>9</v>
      </c>
      <c r="B18" s="8" t="s">
        <v>26</v>
      </c>
      <c r="C18" s="25">
        <f>C19</f>
        <v>3487112</v>
      </c>
    </row>
    <row r="19" spans="1:3" ht="72.75" customHeight="1" thickBot="1" x14ac:dyDescent="0.3">
      <c r="A19" s="32" t="s">
        <v>145</v>
      </c>
      <c r="B19" s="37" t="s">
        <v>229</v>
      </c>
      <c r="C19" s="25">
        <v>3487112</v>
      </c>
    </row>
    <row r="20" spans="1:3" ht="65.25" customHeight="1" thickBot="1" x14ac:dyDescent="0.3">
      <c r="A20" s="32" t="s">
        <v>10</v>
      </c>
      <c r="B20" s="8" t="s">
        <v>148</v>
      </c>
      <c r="C20" s="25">
        <f>C21</f>
        <v>23025</v>
      </c>
    </row>
    <row r="21" spans="1:3" ht="91.5" customHeight="1" thickBot="1" x14ac:dyDescent="0.3">
      <c r="A21" s="32" t="s">
        <v>146</v>
      </c>
      <c r="B21" s="37" t="s">
        <v>147</v>
      </c>
      <c r="C21" s="25">
        <v>23025</v>
      </c>
    </row>
    <row r="22" spans="1:3" ht="57.75" customHeight="1" thickBot="1" x14ac:dyDescent="0.3">
      <c r="A22" s="32" t="s">
        <v>11</v>
      </c>
      <c r="B22" s="8" t="s">
        <v>27</v>
      </c>
      <c r="C22" s="25">
        <f>C23</f>
        <v>6761551</v>
      </c>
    </row>
    <row r="23" spans="1:3" ht="75.75" customHeight="1" x14ac:dyDescent="0.25">
      <c r="A23" s="40" t="s">
        <v>154</v>
      </c>
      <c r="B23" s="38" t="s">
        <v>153</v>
      </c>
      <c r="C23" s="39">
        <v>6761551</v>
      </c>
    </row>
    <row r="24" spans="1:3" ht="48.75" thickBot="1" x14ac:dyDescent="0.3">
      <c r="A24" s="32" t="s">
        <v>12</v>
      </c>
      <c r="B24" s="8" t="s">
        <v>28</v>
      </c>
      <c r="C24" s="25">
        <f>C25</f>
        <v>-648679</v>
      </c>
    </row>
    <row r="25" spans="1:3" ht="80.25" customHeight="1" thickBot="1" x14ac:dyDescent="0.3">
      <c r="A25" s="32" t="s">
        <v>149</v>
      </c>
      <c r="B25" s="37" t="s">
        <v>150</v>
      </c>
      <c r="C25" s="25">
        <v>-648679</v>
      </c>
    </row>
    <row r="26" spans="1:3" ht="15.75" thickBot="1" x14ac:dyDescent="0.3">
      <c r="A26" s="34" t="s">
        <v>13</v>
      </c>
      <c r="B26" s="16" t="s">
        <v>29</v>
      </c>
      <c r="C26" s="27">
        <f>C27+C32+C34+C36</f>
        <v>7051407</v>
      </c>
    </row>
    <row r="27" spans="1:3" ht="24.75" thickBot="1" x14ac:dyDescent="0.3">
      <c r="A27" s="32" t="s">
        <v>14</v>
      </c>
      <c r="B27" s="8" t="s">
        <v>30</v>
      </c>
      <c r="C27" s="25">
        <f>C28+C30</f>
        <v>89030</v>
      </c>
    </row>
    <row r="28" spans="1:3" ht="24.75" thickBot="1" x14ac:dyDescent="0.3">
      <c r="A28" s="32" t="s">
        <v>15</v>
      </c>
      <c r="B28" s="8" t="s">
        <v>31</v>
      </c>
      <c r="C28" s="25">
        <f>C29</f>
        <v>60262</v>
      </c>
    </row>
    <row r="29" spans="1:3" ht="24.75" thickBot="1" x14ac:dyDescent="0.3">
      <c r="A29" s="32" t="s">
        <v>16</v>
      </c>
      <c r="B29" s="8" t="s">
        <v>31</v>
      </c>
      <c r="C29" s="25">
        <v>60262</v>
      </c>
    </row>
    <row r="30" spans="1:3" ht="24.75" thickBot="1" x14ac:dyDescent="0.3">
      <c r="A30" s="32" t="s">
        <v>17</v>
      </c>
      <c r="B30" s="8" t="s">
        <v>32</v>
      </c>
      <c r="C30" s="25">
        <f>C31</f>
        <v>28768</v>
      </c>
    </row>
    <row r="31" spans="1:3" ht="48.75" thickBot="1" x14ac:dyDescent="0.3">
      <c r="A31" s="32" t="s">
        <v>18</v>
      </c>
      <c r="B31" s="8" t="s">
        <v>33</v>
      </c>
      <c r="C31" s="25">
        <v>28768</v>
      </c>
    </row>
    <row r="32" spans="1:3" ht="15.75" thickBot="1" x14ac:dyDescent="0.3">
      <c r="A32" s="22" t="s">
        <v>34</v>
      </c>
      <c r="B32" s="8" t="s">
        <v>65</v>
      </c>
      <c r="C32" s="25">
        <f>C33</f>
        <v>3202000</v>
      </c>
    </row>
    <row r="33" spans="1:3" ht="15.75" thickBot="1" x14ac:dyDescent="0.3">
      <c r="A33" s="22" t="s">
        <v>35</v>
      </c>
      <c r="B33" s="8" t="s">
        <v>65</v>
      </c>
      <c r="C33" s="25">
        <v>3202000</v>
      </c>
    </row>
    <row r="34" spans="1:3" ht="15.75" thickBot="1" x14ac:dyDescent="0.3">
      <c r="A34" s="22" t="s">
        <v>36</v>
      </c>
      <c r="B34" s="8" t="s">
        <v>66</v>
      </c>
      <c r="C34" s="25">
        <f>C35</f>
        <v>3703941</v>
      </c>
    </row>
    <row r="35" spans="1:3" ht="15.75" thickBot="1" x14ac:dyDescent="0.3">
      <c r="A35" s="22" t="s">
        <v>37</v>
      </c>
      <c r="B35" s="8" t="s">
        <v>66</v>
      </c>
      <c r="C35" s="25">
        <v>3703941</v>
      </c>
    </row>
    <row r="36" spans="1:3" ht="24.75" thickBot="1" x14ac:dyDescent="0.3">
      <c r="A36" s="22" t="s">
        <v>38</v>
      </c>
      <c r="B36" s="8" t="s">
        <v>67</v>
      </c>
      <c r="C36" s="25">
        <f>C37</f>
        <v>56436</v>
      </c>
    </row>
    <row r="37" spans="1:3" ht="24.75" thickBot="1" x14ac:dyDescent="0.3">
      <c r="A37" s="22" t="s">
        <v>39</v>
      </c>
      <c r="B37" s="8" t="s">
        <v>68</v>
      </c>
      <c r="C37" s="25">
        <v>56436</v>
      </c>
    </row>
    <row r="38" spans="1:3" ht="15.75" thickBot="1" x14ac:dyDescent="0.3">
      <c r="A38" s="21" t="s">
        <v>40</v>
      </c>
      <c r="B38" s="9" t="s">
        <v>69</v>
      </c>
      <c r="C38" s="26">
        <f>C39</f>
        <v>1082835</v>
      </c>
    </row>
    <row r="39" spans="1:3" ht="24.75" thickBot="1" x14ac:dyDescent="0.3">
      <c r="A39" s="22" t="s">
        <v>41</v>
      </c>
      <c r="B39" s="8" t="s">
        <v>70</v>
      </c>
      <c r="C39" s="25">
        <f>C40</f>
        <v>1082835</v>
      </c>
    </row>
    <row r="40" spans="1:3" ht="36.75" thickBot="1" x14ac:dyDescent="0.3">
      <c r="A40" s="22" t="s">
        <v>42</v>
      </c>
      <c r="B40" s="8" t="s">
        <v>71</v>
      </c>
      <c r="C40" s="25">
        <v>1082835</v>
      </c>
    </row>
    <row r="41" spans="1:3" ht="24.75" thickBot="1" x14ac:dyDescent="0.3">
      <c r="A41" s="21" t="s">
        <v>43</v>
      </c>
      <c r="B41" s="9" t="s">
        <v>72</v>
      </c>
      <c r="C41" s="26">
        <f>C42+C44</f>
        <v>11387998.300000001</v>
      </c>
    </row>
    <row r="42" spans="1:3" ht="28.5" customHeight="1" thickBot="1" x14ac:dyDescent="0.3">
      <c r="A42" s="42" t="s">
        <v>195</v>
      </c>
      <c r="B42" s="54" t="s">
        <v>196</v>
      </c>
      <c r="C42" s="26">
        <f>C43</f>
        <v>1025.3</v>
      </c>
    </row>
    <row r="43" spans="1:3" ht="29.25" customHeight="1" thickBot="1" x14ac:dyDescent="0.3">
      <c r="A43" s="55" t="s">
        <v>262</v>
      </c>
      <c r="B43" s="53" t="s">
        <v>197</v>
      </c>
      <c r="C43" s="25">
        <v>1025.3</v>
      </c>
    </row>
    <row r="44" spans="1:3" ht="72.75" thickBot="1" x14ac:dyDescent="0.3">
      <c r="A44" s="14" t="s">
        <v>44</v>
      </c>
      <c r="B44" s="62" t="s">
        <v>73</v>
      </c>
      <c r="C44" s="26">
        <f>C45+C48</f>
        <v>11386973</v>
      </c>
    </row>
    <row r="45" spans="1:3" ht="48.75" thickBot="1" x14ac:dyDescent="0.3">
      <c r="A45" s="13" t="s">
        <v>45</v>
      </c>
      <c r="B45" s="8" t="s">
        <v>74</v>
      </c>
      <c r="C45" s="25">
        <f>C46+C47</f>
        <v>11048000</v>
      </c>
    </row>
    <row r="46" spans="1:3" ht="60.75" thickBot="1" x14ac:dyDescent="0.3">
      <c r="A46" s="13" t="s">
        <v>46</v>
      </c>
      <c r="B46" s="8" t="s">
        <v>75</v>
      </c>
      <c r="C46" s="25">
        <v>10528000</v>
      </c>
    </row>
    <row r="47" spans="1:3" ht="60.75" thickBot="1" x14ac:dyDescent="0.3">
      <c r="A47" s="13" t="s">
        <v>47</v>
      </c>
      <c r="B47" s="8" t="s">
        <v>76</v>
      </c>
      <c r="C47" s="25">
        <v>520000</v>
      </c>
    </row>
    <row r="48" spans="1:3" ht="60.75" thickBot="1" x14ac:dyDescent="0.3">
      <c r="A48" s="13" t="s">
        <v>48</v>
      </c>
      <c r="B48" s="8" t="s">
        <v>77</v>
      </c>
      <c r="C48" s="25">
        <f>C49</f>
        <v>338973</v>
      </c>
    </row>
    <row r="49" spans="1:3" ht="48.75" thickBot="1" x14ac:dyDescent="0.3">
      <c r="A49" s="13" t="s">
        <v>180</v>
      </c>
      <c r="B49" s="8" t="s">
        <v>78</v>
      </c>
      <c r="C49" s="25">
        <v>338973</v>
      </c>
    </row>
    <row r="50" spans="1:3" ht="15.75" thickBot="1" x14ac:dyDescent="0.3">
      <c r="A50" s="14" t="s">
        <v>49</v>
      </c>
      <c r="B50" s="9" t="s">
        <v>79</v>
      </c>
      <c r="C50" s="26">
        <f>C51</f>
        <v>236040</v>
      </c>
    </row>
    <row r="51" spans="1:3" ht="15.75" thickBot="1" x14ac:dyDescent="0.3">
      <c r="A51" s="13" t="s">
        <v>50</v>
      </c>
      <c r="B51" s="8" t="s">
        <v>80</v>
      </c>
      <c r="C51" s="25">
        <f>C52+C53+C54</f>
        <v>236040</v>
      </c>
    </row>
    <row r="52" spans="1:3" ht="24.75" thickBot="1" x14ac:dyDescent="0.3">
      <c r="A52" s="13" t="s">
        <v>51</v>
      </c>
      <c r="B52" s="8" t="s">
        <v>81</v>
      </c>
      <c r="C52" s="25">
        <v>232200</v>
      </c>
    </row>
    <row r="53" spans="1:3" ht="15.75" thickBot="1" x14ac:dyDescent="0.3">
      <c r="A53" s="13" t="s">
        <v>52</v>
      </c>
      <c r="B53" s="8" t="s">
        <v>82</v>
      </c>
      <c r="C53" s="25">
        <v>2820</v>
      </c>
    </row>
    <row r="54" spans="1:3" ht="15.75" thickBot="1" x14ac:dyDescent="0.3">
      <c r="A54" s="13" t="s">
        <v>53</v>
      </c>
      <c r="B54" s="7" t="s">
        <v>83</v>
      </c>
      <c r="C54" s="25">
        <f>C55</f>
        <v>1020</v>
      </c>
    </row>
    <row r="55" spans="1:3" ht="15.75" thickBot="1" x14ac:dyDescent="0.3">
      <c r="A55" s="13" t="s">
        <v>151</v>
      </c>
      <c r="B55" s="7" t="s">
        <v>152</v>
      </c>
      <c r="C55" s="25">
        <v>1020</v>
      </c>
    </row>
    <row r="56" spans="1:3" ht="24.75" thickBot="1" x14ac:dyDescent="0.3">
      <c r="A56" s="14" t="s">
        <v>54</v>
      </c>
      <c r="B56" s="9" t="s">
        <v>181</v>
      </c>
      <c r="C56" s="26">
        <f>C57</f>
        <v>12239650</v>
      </c>
    </row>
    <row r="57" spans="1:3" ht="15.75" thickBot="1" x14ac:dyDescent="0.3">
      <c r="A57" s="13" t="s">
        <v>55</v>
      </c>
      <c r="B57" s="8" t="s">
        <v>84</v>
      </c>
      <c r="C57" s="25">
        <f>C58</f>
        <v>12239650</v>
      </c>
    </row>
    <row r="58" spans="1:3" ht="15.75" thickBot="1" x14ac:dyDescent="0.3">
      <c r="A58" s="13" t="s">
        <v>56</v>
      </c>
      <c r="B58" s="8" t="s">
        <v>85</v>
      </c>
      <c r="C58" s="25">
        <f>C59</f>
        <v>12239650</v>
      </c>
    </row>
    <row r="59" spans="1:3" ht="24.75" thickBot="1" x14ac:dyDescent="0.3">
      <c r="A59" s="13" t="s">
        <v>57</v>
      </c>
      <c r="B59" s="8" t="s">
        <v>86</v>
      </c>
      <c r="C59" s="25">
        <v>12239650</v>
      </c>
    </row>
    <row r="60" spans="1:3" ht="15.75" thickBot="1" x14ac:dyDescent="0.3">
      <c r="A60" s="14" t="s">
        <v>58</v>
      </c>
      <c r="B60" s="9" t="s">
        <v>87</v>
      </c>
      <c r="C60" s="26">
        <f>C61</f>
        <v>338400</v>
      </c>
    </row>
    <row r="61" spans="1:3" ht="31.5" customHeight="1" thickBot="1" x14ac:dyDescent="0.3">
      <c r="A61" s="14" t="s">
        <v>230</v>
      </c>
      <c r="B61" s="70" t="s">
        <v>234</v>
      </c>
      <c r="C61" s="26">
        <f>C62</f>
        <v>338400</v>
      </c>
    </row>
    <row r="62" spans="1:3" ht="30" customHeight="1" thickBot="1" x14ac:dyDescent="0.3">
      <c r="A62" s="13" t="s">
        <v>231</v>
      </c>
      <c r="B62" s="71" t="s">
        <v>235</v>
      </c>
      <c r="C62" s="25">
        <f>C63+C64</f>
        <v>338400</v>
      </c>
    </row>
    <row r="63" spans="1:3" ht="54" customHeight="1" thickBot="1" x14ac:dyDescent="0.3">
      <c r="A63" s="13" t="s">
        <v>232</v>
      </c>
      <c r="B63" s="71" t="s">
        <v>236</v>
      </c>
      <c r="C63" s="25">
        <v>240500</v>
      </c>
    </row>
    <row r="64" spans="1:3" ht="42" customHeight="1" thickBot="1" x14ac:dyDescent="0.3">
      <c r="A64" s="13" t="s">
        <v>233</v>
      </c>
      <c r="B64" s="71" t="s">
        <v>237</v>
      </c>
      <c r="C64" s="25">
        <v>97900</v>
      </c>
    </row>
    <row r="65" spans="1:3" ht="20.25" customHeight="1" thickBot="1" x14ac:dyDescent="0.3">
      <c r="A65" s="14" t="s">
        <v>59</v>
      </c>
      <c r="B65" s="9" t="s">
        <v>88</v>
      </c>
      <c r="C65" s="26">
        <f>C66+C87+C90</f>
        <v>138983</v>
      </c>
    </row>
    <row r="66" spans="1:3" ht="26.25" customHeight="1" thickBot="1" x14ac:dyDescent="0.3">
      <c r="A66" s="42" t="s">
        <v>269</v>
      </c>
      <c r="B66" s="81" t="s">
        <v>270</v>
      </c>
      <c r="C66" s="26">
        <f>C67+C69+C71+C73+C75+C77+C79+C81+C83+C85</f>
        <v>75100</v>
      </c>
    </row>
    <row r="67" spans="1:3" ht="42" customHeight="1" thickBot="1" x14ac:dyDescent="0.3">
      <c r="A67" s="42" t="s">
        <v>198</v>
      </c>
      <c r="B67" s="57" t="s">
        <v>274</v>
      </c>
      <c r="C67" s="26">
        <f>C68</f>
        <v>1800</v>
      </c>
    </row>
    <row r="68" spans="1:3" ht="61.5" customHeight="1" thickBot="1" x14ac:dyDescent="0.3">
      <c r="A68" s="55" t="s">
        <v>199</v>
      </c>
      <c r="B68" s="56" t="s">
        <v>275</v>
      </c>
      <c r="C68" s="25">
        <v>1800</v>
      </c>
    </row>
    <row r="69" spans="1:3" ht="64.5" customHeight="1" thickBot="1" x14ac:dyDescent="0.3">
      <c r="A69" s="42" t="s">
        <v>200</v>
      </c>
      <c r="B69" s="57" t="s">
        <v>276</v>
      </c>
      <c r="C69" s="26">
        <f>C70</f>
        <v>13600</v>
      </c>
    </row>
    <row r="70" spans="1:3" ht="76.5" customHeight="1" thickBot="1" x14ac:dyDescent="0.3">
      <c r="A70" s="55" t="s">
        <v>201</v>
      </c>
      <c r="B70" s="56" t="s">
        <v>277</v>
      </c>
      <c r="C70" s="25">
        <v>13600</v>
      </c>
    </row>
    <row r="71" spans="1:3" ht="42.75" customHeight="1" thickBot="1" x14ac:dyDescent="0.3">
      <c r="A71" s="42" t="s">
        <v>202</v>
      </c>
      <c r="B71" s="57" t="s">
        <v>278</v>
      </c>
      <c r="C71" s="26">
        <f>C72</f>
        <v>8400</v>
      </c>
    </row>
    <row r="72" spans="1:3" ht="61.5" customHeight="1" thickBot="1" x14ac:dyDescent="0.3">
      <c r="A72" s="55" t="s">
        <v>203</v>
      </c>
      <c r="B72" s="56" t="s">
        <v>279</v>
      </c>
      <c r="C72" s="25">
        <v>8400</v>
      </c>
    </row>
    <row r="73" spans="1:3" ht="55.5" customHeight="1" thickBot="1" x14ac:dyDescent="0.3">
      <c r="A73" s="42" t="s">
        <v>248</v>
      </c>
      <c r="B73" s="78" t="s">
        <v>280</v>
      </c>
      <c r="C73" s="26">
        <f>C74</f>
        <v>2000</v>
      </c>
    </row>
    <row r="74" spans="1:3" ht="67.5" customHeight="1" thickBot="1" x14ac:dyDescent="0.3">
      <c r="A74" s="55" t="s">
        <v>249</v>
      </c>
      <c r="B74" s="76" t="s">
        <v>281</v>
      </c>
      <c r="C74" s="25">
        <v>2000</v>
      </c>
    </row>
    <row r="75" spans="1:3" ht="41.25" customHeight="1" thickBot="1" x14ac:dyDescent="0.3">
      <c r="A75" s="42" t="s">
        <v>204</v>
      </c>
      <c r="B75" s="57" t="s">
        <v>282</v>
      </c>
      <c r="C75" s="26">
        <f>C76</f>
        <v>15000</v>
      </c>
    </row>
    <row r="76" spans="1:3" ht="60.75" customHeight="1" thickBot="1" x14ac:dyDescent="0.3">
      <c r="A76" s="55" t="s">
        <v>205</v>
      </c>
      <c r="B76" s="56" t="s">
        <v>283</v>
      </c>
      <c r="C76" s="25">
        <v>15000</v>
      </c>
    </row>
    <row r="77" spans="1:3" ht="50.25" customHeight="1" thickBot="1" x14ac:dyDescent="0.3">
      <c r="A77" s="42" t="s">
        <v>206</v>
      </c>
      <c r="B77" s="57" t="s">
        <v>284</v>
      </c>
      <c r="C77" s="26">
        <f>C78</f>
        <v>3000</v>
      </c>
    </row>
    <row r="78" spans="1:3" ht="78.75" customHeight="1" thickBot="1" x14ac:dyDescent="0.3">
      <c r="A78" s="55" t="s">
        <v>207</v>
      </c>
      <c r="B78" s="56" t="s">
        <v>285</v>
      </c>
      <c r="C78" s="25">
        <v>3000</v>
      </c>
    </row>
    <row r="79" spans="1:3" ht="55.5" customHeight="1" thickBot="1" x14ac:dyDescent="0.3">
      <c r="A79" s="42" t="s">
        <v>208</v>
      </c>
      <c r="B79" s="57" t="s">
        <v>286</v>
      </c>
      <c r="C79" s="26">
        <f>C80</f>
        <v>6100</v>
      </c>
    </row>
    <row r="80" spans="1:3" ht="93" customHeight="1" thickBot="1" x14ac:dyDescent="0.3">
      <c r="A80" s="55" t="s">
        <v>209</v>
      </c>
      <c r="B80" s="56" t="s">
        <v>287</v>
      </c>
      <c r="C80" s="25">
        <v>6100</v>
      </c>
    </row>
    <row r="81" spans="1:3" ht="54.75" customHeight="1" thickBot="1" x14ac:dyDescent="0.3">
      <c r="A81" s="42" t="s">
        <v>246</v>
      </c>
      <c r="B81" s="78" t="s">
        <v>288</v>
      </c>
      <c r="C81" s="26">
        <f>C82</f>
        <v>1500</v>
      </c>
    </row>
    <row r="82" spans="1:3" ht="66" customHeight="1" thickBot="1" x14ac:dyDescent="0.3">
      <c r="A82" s="55" t="s">
        <v>247</v>
      </c>
      <c r="B82" s="76" t="s">
        <v>289</v>
      </c>
      <c r="C82" s="25">
        <v>1500</v>
      </c>
    </row>
    <row r="83" spans="1:3" ht="39.75" customHeight="1" thickBot="1" x14ac:dyDescent="0.3">
      <c r="A83" s="42" t="s">
        <v>210</v>
      </c>
      <c r="B83" s="57" t="s">
        <v>290</v>
      </c>
      <c r="C83" s="26">
        <f>C84</f>
        <v>9000</v>
      </c>
    </row>
    <row r="84" spans="1:3" ht="68.25" customHeight="1" thickBot="1" x14ac:dyDescent="0.3">
      <c r="A84" s="55" t="s">
        <v>211</v>
      </c>
      <c r="B84" s="56" t="s">
        <v>291</v>
      </c>
      <c r="C84" s="25">
        <v>9000</v>
      </c>
    </row>
    <row r="85" spans="1:3" ht="51.75" customHeight="1" thickBot="1" x14ac:dyDescent="0.3">
      <c r="A85" s="42" t="s">
        <v>212</v>
      </c>
      <c r="B85" s="57" t="s">
        <v>292</v>
      </c>
      <c r="C85" s="26">
        <f>C86</f>
        <v>14700</v>
      </c>
    </row>
    <row r="86" spans="1:3" ht="63" customHeight="1" thickBot="1" x14ac:dyDescent="0.3">
      <c r="A86" s="55" t="s">
        <v>213</v>
      </c>
      <c r="B86" s="56" t="s">
        <v>293</v>
      </c>
      <c r="C86" s="25">
        <v>14700</v>
      </c>
    </row>
    <row r="87" spans="1:3" ht="125.25" customHeight="1" thickBot="1" x14ac:dyDescent="0.3">
      <c r="A87" s="42" t="s">
        <v>214</v>
      </c>
      <c r="B87" s="82" t="s">
        <v>273</v>
      </c>
      <c r="C87" s="26">
        <f>C88</f>
        <v>1631</v>
      </c>
    </row>
    <row r="88" spans="1:3" ht="66" customHeight="1" thickBot="1" x14ac:dyDescent="0.3">
      <c r="A88" s="42" t="s">
        <v>215</v>
      </c>
      <c r="B88" s="50" t="s">
        <v>182</v>
      </c>
      <c r="C88" s="26">
        <f>C89</f>
        <v>1631</v>
      </c>
    </row>
    <row r="89" spans="1:3" ht="49.5" customHeight="1" thickBot="1" x14ac:dyDescent="0.3">
      <c r="A89" s="36" t="s">
        <v>156</v>
      </c>
      <c r="B89" s="36" t="s">
        <v>157</v>
      </c>
      <c r="C89" s="25">
        <v>1631</v>
      </c>
    </row>
    <row r="90" spans="1:3" ht="32.25" customHeight="1" thickBot="1" x14ac:dyDescent="0.3">
      <c r="A90" s="65" t="s">
        <v>271</v>
      </c>
      <c r="B90" s="66" t="s">
        <v>272</v>
      </c>
      <c r="C90" s="26">
        <f>C91</f>
        <v>62252</v>
      </c>
    </row>
    <row r="91" spans="1:3" ht="64.5" customHeight="1" thickBot="1" x14ac:dyDescent="0.3">
      <c r="A91" s="65" t="s">
        <v>216</v>
      </c>
      <c r="B91" s="66" t="s">
        <v>219</v>
      </c>
      <c r="C91" s="26">
        <f>C92+C93</f>
        <v>62252</v>
      </c>
    </row>
    <row r="92" spans="1:3" ht="60.75" customHeight="1" thickBot="1" x14ac:dyDescent="0.3">
      <c r="A92" s="58" t="s">
        <v>217</v>
      </c>
      <c r="B92" s="59" t="s">
        <v>221</v>
      </c>
      <c r="C92" s="25">
        <v>54752</v>
      </c>
    </row>
    <row r="93" spans="1:3" ht="64.5" customHeight="1" thickBot="1" x14ac:dyDescent="0.3">
      <c r="A93" s="58" t="s">
        <v>218</v>
      </c>
      <c r="B93" s="59" t="s">
        <v>220</v>
      </c>
      <c r="C93" s="25">
        <v>7500</v>
      </c>
    </row>
    <row r="94" spans="1:3" ht="15.75" thickBot="1" x14ac:dyDescent="0.3">
      <c r="A94" s="14" t="s">
        <v>60</v>
      </c>
      <c r="B94" s="9" t="s">
        <v>89</v>
      </c>
      <c r="C94" s="26">
        <f>C95</f>
        <v>835</v>
      </c>
    </row>
    <row r="95" spans="1:3" ht="15.75" thickBot="1" x14ac:dyDescent="0.3">
      <c r="A95" s="13" t="s">
        <v>61</v>
      </c>
      <c r="B95" s="8" t="s">
        <v>89</v>
      </c>
      <c r="C95" s="25">
        <f>C96</f>
        <v>835</v>
      </c>
    </row>
    <row r="96" spans="1:3" ht="15.75" thickBot="1" x14ac:dyDescent="0.3">
      <c r="A96" s="13" t="s">
        <v>62</v>
      </c>
      <c r="B96" s="8" t="s">
        <v>90</v>
      </c>
      <c r="C96" s="25">
        <v>835</v>
      </c>
    </row>
    <row r="97" spans="1:3" ht="15.75" thickBot="1" x14ac:dyDescent="0.3">
      <c r="A97" s="14" t="s">
        <v>63</v>
      </c>
      <c r="B97" s="9" t="s">
        <v>91</v>
      </c>
      <c r="C97" s="26">
        <f>C98+C205+C208</f>
        <v>315912299.17000002</v>
      </c>
    </row>
    <row r="98" spans="1:3" ht="24.75" thickBot="1" x14ac:dyDescent="0.3">
      <c r="A98" s="14" t="s">
        <v>64</v>
      </c>
      <c r="B98" s="9" t="s">
        <v>92</v>
      </c>
      <c r="C98" s="26">
        <f>C99+C106+C117+C202</f>
        <v>315427851</v>
      </c>
    </row>
    <row r="99" spans="1:3" ht="15.75" thickBot="1" x14ac:dyDescent="0.3">
      <c r="A99" s="14" t="s">
        <v>130</v>
      </c>
      <c r="B99" s="9" t="s">
        <v>93</v>
      </c>
      <c r="C99" s="26">
        <f>C100+C102+C104</f>
        <v>26530904</v>
      </c>
    </row>
    <row r="100" spans="1:3" ht="15.75" thickBot="1" x14ac:dyDescent="0.3">
      <c r="A100" s="14" t="s">
        <v>129</v>
      </c>
      <c r="B100" s="62" t="s">
        <v>226</v>
      </c>
      <c r="C100" s="26">
        <f>C101</f>
        <v>21023048</v>
      </c>
    </row>
    <row r="101" spans="1:3" ht="24.75" thickBot="1" x14ac:dyDescent="0.3">
      <c r="A101" s="13" t="s">
        <v>131</v>
      </c>
      <c r="B101" s="8" t="s">
        <v>94</v>
      </c>
      <c r="C101" s="25">
        <v>21023048</v>
      </c>
    </row>
    <row r="102" spans="1:3" ht="24.75" thickBot="1" x14ac:dyDescent="0.3">
      <c r="A102" s="14" t="s">
        <v>222</v>
      </c>
      <c r="B102" s="62" t="s">
        <v>224</v>
      </c>
      <c r="C102" s="26">
        <f>C103</f>
        <v>3607856</v>
      </c>
    </row>
    <row r="103" spans="1:3" ht="24.75" thickBot="1" x14ac:dyDescent="0.3">
      <c r="A103" s="13" t="s">
        <v>223</v>
      </c>
      <c r="B103" s="64" t="s">
        <v>225</v>
      </c>
      <c r="C103" s="25">
        <v>3607856</v>
      </c>
    </row>
    <row r="104" spans="1:3" ht="20.25" customHeight="1" thickBot="1" x14ac:dyDescent="0.3">
      <c r="A104" s="13" t="s">
        <v>242</v>
      </c>
      <c r="B104" s="74" t="s">
        <v>244</v>
      </c>
      <c r="C104" s="26">
        <f>C105</f>
        <v>1900000</v>
      </c>
    </row>
    <row r="105" spans="1:3" ht="15.75" thickBot="1" x14ac:dyDescent="0.3">
      <c r="A105" s="13" t="s">
        <v>243</v>
      </c>
      <c r="B105" s="75" t="s">
        <v>245</v>
      </c>
      <c r="C105" s="25">
        <v>1900000</v>
      </c>
    </row>
    <row r="106" spans="1:3" ht="27.75" customHeight="1" thickBot="1" x14ac:dyDescent="0.3">
      <c r="A106" s="14" t="s">
        <v>132</v>
      </c>
      <c r="B106" s="9" t="s">
        <v>95</v>
      </c>
      <c r="C106" s="26">
        <f>C107+C109+C111+C113+C115</f>
        <v>15824700</v>
      </c>
    </row>
    <row r="107" spans="1:3" ht="44.25" customHeight="1" thickBot="1" x14ac:dyDescent="0.3">
      <c r="A107" s="13" t="s">
        <v>258</v>
      </c>
      <c r="B107" s="78" t="s">
        <v>261</v>
      </c>
      <c r="C107" s="25">
        <f>C108</f>
        <v>2165940</v>
      </c>
    </row>
    <row r="108" spans="1:3" ht="51" customHeight="1" thickBot="1" x14ac:dyDescent="0.3">
      <c r="A108" s="13" t="s">
        <v>259</v>
      </c>
      <c r="B108" s="77" t="s">
        <v>260</v>
      </c>
      <c r="C108" s="25">
        <v>2165940</v>
      </c>
    </row>
    <row r="109" spans="1:3" ht="39.75" customHeight="1" thickBot="1" x14ac:dyDescent="0.3">
      <c r="A109" s="13" t="s">
        <v>183</v>
      </c>
      <c r="B109" s="51" t="s">
        <v>185</v>
      </c>
      <c r="C109" s="25">
        <f>C110</f>
        <v>1500000</v>
      </c>
    </row>
    <row r="110" spans="1:3" ht="46.5" customHeight="1" thickBot="1" x14ac:dyDescent="0.3">
      <c r="A110" s="13" t="s">
        <v>184</v>
      </c>
      <c r="B110" s="51" t="s">
        <v>186</v>
      </c>
      <c r="C110" s="25">
        <v>1500000</v>
      </c>
    </row>
    <row r="111" spans="1:3" ht="46.5" customHeight="1" thickBot="1" x14ac:dyDescent="0.3">
      <c r="A111" s="13" t="s">
        <v>193</v>
      </c>
      <c r="B111" s="52" t="s">
        <v>194</v>
      </c>
      <c r="C111" s="25">
        <f>C112</f>
        <v>1117058</v>
      </c>
    </row>
    <row r="112" spans="1:3" ht="46.5" customHeight="1" thickBot="1" x14ac:dyDescent="0.3">
      <c r="A112" s="13" t="s">
        <v>187</v>
      </c>
      <c r="B112" s="51" t="s">
        <v>190</v>
      </c>
      <c r="C112" s="25">
        <v>1117058</v>
      </c>
    </row>
    <row r="113" spans="1:3" ht="30" customHeight="1" thickBot="1" x14ac:dyDescent="0.3">
      <c r="A113" s="13" t="s">
        <v>191</v>
      </c>
      <c r="B113" s="52" t="s">
        <v>192</v>
      </c>
      <c r="C113" s="25">
        <f>C114</f>
        <v>601720</v>
      </c>
    </row>
    <row r="114" spans="1:3" ht="33" customHeight="1" thickBot="1" x14ac:dyDescent="0.3">
      <c r="A114" s="13" t="s">
        <v>188</v>
      </c>
      <c r="B114" s="51" t="s">
        <v>189</v>
      </c>
      <c r="C114" s="25">
        <v>601720</v>
      </c>
    </row>
    <row r="115" spans="1:3" ht="15.75" thickBot="1" x14ac:dyDescent="0.3">
      <c r="A115" s="13" t="s">
        <v>133</v>
      </c>
      <c r="B115" s="8" t="s">
        <v>96</v>
      </c>
      <c r="C115" s="39">
        <f>C116</f>
        <v>10439982</v>
      </c>
    </row>
    <row r="116" spans="1:3" ht="15.75" thickBot="1" x14ac:dyDescent="0.3">
      <c r="A116" s="15" t="s">
        <v>134</v>
      </c>
      <c r="B116" s="10" t="s">
        <v>97</v>
      </c>
      <c r="C116" s="39">
        <v>10439982</v>
      </c>
    </row>
    <row r="117" spans="1:3" x14ac:dyDescent="0.25">
      <c r="A117" s="95" t="s">
        <v>135</v>
      </c>
      <c r="B117" s="101" t="s">
        <v>98</v>
      </c>
      <c r="C117" s="98">
        <f>C120+C126+C130+C132+C134+C136+C138+C140</f>
        <v>272999130</v>
      </c>
    </row>
    <row r="118" spans="1:3" x14ac:dyDescent="0.25">
      <c r="A118" s="96"/>
      <c r="B118" s="102"/>
      <c r="C118" s="99"/>
    </row>
    <row r="119" spans="1:3" ht="0.75" customHeight="1" thickBot="1" x14ac:dyDescent="0.3">
      <c r="A119" s="97"/>
      <c r="B119" s="103"/>
      <c r="C119" s="100"/>
    </row>
    <row r="120" spans="1:3" x14ac:dyDescent="0.25">
      <c r="A120" s="86" t="s">
        <v>136</v>
      </c>
      <c r="B120" s="89" t="s">
        <v>99</v>
      </c>
      <c r="C120" s="92">
        <f>C123</f>
        <v>77990</v>
      </c>
    </row>
    <row r="121" spans="1:3" x14ac:dyDescent="0.25">
      <c r="A121" s="87"/>
      <c r="B121" s="90"/>
      <c r="C121" s="93"/>
    </row>
    <row r="122" spans="1:3" ht="17.25" customHeight="1" thickBot="1" x14ac:dyDescent="0.3">
      <c r="A122" s="88"/>
      <c r="B122" s="91"/>
      <c r="C122" s="94"/>
    </row>
    <row r="123" spans="1:3" x14ac:dyDescent="0.25">
      <c r="A123" s="86" t="s">
        <v>137</v>
      </c>
      <c r="B123" s="89" t="s">
        <v>100</v>
      </c>
      <c r="C123" s="92">
        <v>77990</v>
      </c>
    </row>
    <row r="124" spans="1:3" x14ac:dyDescent="0.25">
      <c r="A124" s="87"/>
      <c r="B124" s="90"/>
      <c r="C124" s="93"/>
    </row>
    <row r="125" spans="1:3" ht="15.75" thickBot="1" x14ac:dyDescent="0.3">
      <c r="A125" s="88"/>
      <c r="B125" s="91"/>
      <c r="C125" s="94"/>
    </row>
    <row r="126" spans="1:3" x14ac:dyDescent="0.25">
      <c r="A126" s="86" t="s">
        <v>138</v>
      </c>
      <c r="B126" s="89" t="s">
        <v>101</v>
      </c>
      <c r="C126" s="92">
        <f>C129</f>
        <v>3123160</v>
      </c>
    </row>
    <row r="127" spans="1:3" x14ac:dyDescent="0.25">
      <c r="A127" s="87"/>
      <c r="B127" s="90"/>
      <c r="C127" s="93"/>
    </row>
    <row r="128" spans="1:3" ht="15.75" thickBot="1" x14ac:dyDescent="0.3">
      <c r="A128" s="88"/>
      <c r="B128" s="91"/>
      <c r="C128" s="94"/>
    </row>
    <row r="129" spans="1:3" ht="41.25" customHeight="1" thickBot="1" x14ac:dyDescent="0.3">
      <c r="A129" s="22" t="s">
        <v>139</v>
      </c>
      <c r="B129" s="11" t="s">
        <v>102</v>
      </c>
      <c r="C129" s="25">
        <v>3123160</v>
      </c>
    </row>
    <row r="130" spans="1:3" ht="41.25" customHeight="1" thickBot="1" x14ac:dyDescent="0.3">
      <c r="A130" s="73" t="s">
        <v>238</v>
      </c>
      <c r="B130" s="11" t="s">
        <v>240</v>
      </c>
      <c r="C130" s="25">
        <f>C131</f>
        <v>2600</v>
      </c>
    </row>
    <row r="131" spans="1:3" ht="60.75" customHeight="1" thickBot="1" x14ac:dyDescent="0.3">
      <c r="A131" s="73" t="s">
        <v>239</v>
      </c>
      <c r="B131" s="11" t="s">
        <v>241</v>
      </c>
      <c r="C131" s="25">
        <v>2600</v>
      </c>
    </row>
    <row r="132" spans="1:3" ht="48" customHeight="1" thickBot="1" x14ac:dyDescent="0.3">
      <c r="A132" s="73" t="s">
        <v>254</v>
      </c>
      <c r="B132" s="11" t="s">
        <v>257</v>
      </c>
      <c r="C132" s="25">
        <f>C133</f>
        <v>31521119</v>
      </c>
    </row>
    <row r="133" spans="1:3" ht="45.75" customHeight="1" thickBot="1" x14ac:dyDescent="0.3">
      <c r="A133" s="73" t="s">
        <v>255</v>
      </c>
      <c r="B133" s="11" t="s">
        <v>256</v>
      </c>
      <c r="C133" s="25">
        <v>31521119</v>
      </c>
    </row>
    <row r="134" spans="1:3" ht="54.75" customHeight="1" thickBot="1" x14ac:dyDescent="0.3">
      <c r="A134" s="73" t="s">
        <v>250</v>
      </c>
      <c r="B134" s="11" t="s">
        <v>252</v>
      </c>
      <c r="C134" s="25">
        <f>C135</f>
        <v>4635120</v>
      </c>
    </row>
    <row r="135" spans="1:3" ht="60.75" customHeight="1" thickBot="1" x14ac:dyDescent="0.3">
      <c r="A135" s="73" t="s">
        <v>251</v>
      </c>
      <c r="B135" s="11" t="s">
        <v>253</v>
      </c>
      <c r="C135" s="25">
        <v>4635120</v>
      </c>
    </row>
    <row r="136" spans="1:3" ht="30" customHeight="1" thickBot="1" x14ac:dyDescent="0.3">
      <c r="A136" s="73" t="s">
        <v>263</v>
      </c>
      <c r="B136" s="11" t="s">
        <v>265</v>
      </c>
      <c r="C136" s="25">
        <f>C137</f>
        <v>0</v>
      </c>
    </row>
    <row r="137" spans="1:3" ht="28.5" customHeight="1" thickBot="1" x14ac:dyDescent="0.3">
      <c r="A137" s="73" t="s">
        <v>264</v>
      </c>
      <c r="B137" s="11" t="s">
        <v>266</v>
      </c>
      <c r="C137" s="25">
        <v>0</v>
      </c>
    </row>
    <row r="138" spans="1:3" ht="15.75" thickBot="1" x14ac:dyDescent="0.3">
      <c r="A138" s="28" t="s">
        <v>140</v>
      </c>
      <c r="B138" s="12" t="s">
        <v>127</v>
      </c>
      <c r="C138" s="26">
        <f>C139</f>
        <v>1646384</v>
      </c>
    </row>
    <row r="139" spans="1:3" ht="15.75" thickBot="1" x14ac:dyDescent="0.3">
      <c r="A139" s="29" t="s">
        <v>141</v>
      </c>
      <c r="B139" s="11" t="s">
        <v>128</v>
      </c>
      <c r="C139" s="25">
        <v>1646384</v>
      </c>
    </row>
    <row r="140" spans="1:3" ht="15.75" thickBot="1" x14ac:dyDescent="0.3">
      <c r="A140" s="21" t="s">
        <v>142</v>
      </c>
      <c r="B140" s="12" t="s">
        <v>103</v>
      </c>
      <c r="C140" s="26">
        <f>C141</f>
        <v>231992757</v>
      </c>
    </row>
    <row r="141" spans="1:3" ht="15.75" thickBot="1" x14ac:dyDescent="0.3">
      <c r="A141" s="22" t="s">
        <v>143</v>
      </c>
      <c r="B141" s="11" t="s">
        <v>104</v>
      </c>
      <c r="C141" s="25">
        <f>C142+C143+C144+C147+C150+C153+C156+C157+C160+C163+C166+C169+C172+C175+C178+C181+C184+C187+C190+C193+C196+C199</f>
        <v>231992757</v>
      </c>
    </row>
    <row r="142" spans="1:3" ht="48.75" thickBot="1" x14ac:dyDescent="0.3">
      <c r="A142" s="22" t="s">
        <v>144</v>
      </c>
      <c r="B142" s="11" t="s">
        <v>105</v>
      </c>
      <c r="C142" s="25">
        <v>30580</v>
      </c>
    </row>
    <row r="143" spans="1:3" ht="36.75" thickBot="1" x14ac:dyDescent="0.3">
      <c r="A143" s="22" t="s">
        <v>144</v>
      </c>
      <c r="B143" s="11" t="s">
        <v>106</v>
      </c>
      <c r="C143" s="25">
        <v>172720</v>
      </c>
    </row>
    <row r="144" spans="1:3" ht="56.25" customHeight="1" x14ac:dyDescent="0.25">
      <c r="A144" s="86" t="s">
        <v>144</v>
      </c>
      <c r="B144" s="89" t="s">
        <v>107</v>
      </c>
      <c r="C144" s="92">
        <v>175053867</v>
      </c>
    </row>
    <row r="145" spans="1:3" x14ac:dyDescent="0.25">
      <c r="A145" s="87"/>
      <c r="B145" s="90"/>
      <c r="C145" s="93"/>
    </row>
    <row r="146" spans="1:3" ht="30.75" customHeight="1" thickBot="1" x14ac:dyDescent="0.3">
      <c r="A146" s="88"/>
      <c r="B146" s="91"/>
      <c r="C146" s="94"/>
    </row>
    <row r="147" spans="1:3" ht="18" customHeight="1" x14ac:dyDescent="0.25">
      <c r="A147" s="86" t="s">
        <v>144</v>
      </c>
      <c r="B147" s="89" t="s">
        <v>108</v>
      </c>
      <c r="C147" s="92">
        <v>15087187</v>
      </c>
    </row>
    <row r="148" spans="1:3" x14ac:dyDescent="0.25">
      <c r="A148" s="87"/>
      <c r="B148" s="90"/>
      <c r="C148" s="93"/>
    </row>
    <row r="149" spans="1:3" ht="53.25" customHeight="1" thickBot="1" x14ac:dyDescent="0.3">
      <c r="A149" s="88"/>
      <c r="B149" s="91"/>
      <c r="C149" s="94"/>
    </row>
    <row r="150" spans="1:3" x14ac:dyDescent="0.25">
      <c r="A150" s="86" t="s">
        <v>144</v>
      </c>
      <c r="B150" s="89" t="s">
        <v>109</v>
      </c>
      <c r="C150" s="92">
        <v>110449</v>
      </c>
    </row>
    <row r="151" spans="1:3" x14ac:dyDescent="0.25">
      <c r="A151" s="87"/>
      <c r="B151" s="90"/>
      <c r="C151" s="93"/>
    </row>
    <row r="152" spans="1:3" ht="15.75" thickBot="1" x14ac:dyDescent="0.3">
      <c r="A152" s="88"/>
      <c r="B152" s="91"/>
      <c r="C152" s="94"/>
    </row>
    <row r="153" spans="1:3" x14ac:dyDescent="0.25">
      <c r="A153" s="86" t="s">
        <v>144</v>
      </c>
      <c r="B153" s="89" t="s">
        <v>110</v>
      </c>
      <c r="C153" s="92">
        <v>1834800</v>
      </c>
    </row>
    <row r="154" spans="1:3" ht="17.25" customHeight="1" x14ac:dyDescent="0.25">
      <c r="A154" s="87"/>
      <c r="B154" s="90"/>
      <c r="C154" s="93"/>
    </row>
    <row r="155" spans="1:3" ht="15.75" thickBot="1" x14ac:dyDescent="0.3">
      <c r="A155" s="88"/>
      <c r="B155" s="91"/>
      <c r="C155" s="94"/>
    </row>
    <row r="156" spans="1:3" ht="48.75" thickBot="1" x14ac:dyDescent="0.3">
      <c r="A156" s="61" t="s">
        <v>144</v>
      </c>
      <c r="B156" s="63" t="s">
        <v>227</v>
      </c>
      <c r="C156" s="60">
        <v>396500</v>
      </c>
    </row>
    <row r="157" spans="1:3" x14ac:dyDescent="0.25">
      <c r="A157" s="86" t="s">
        <v>144</v>
      </c>
      <c r="B157" s="89" t="s">
        <v>111</v>
      </c>
      <c r="C157" s="92">
        <v>124300</v>
      </c>
    </row>
    <row r="158" spans="1:3" ht="21" customHeight="1" x14ac:dyDescent="0.25">
      <c r="A158" s="87"/>
      <c r="B158" s="90"/>
      <c r="C158" s="93"/>
    </row>
    <row r="159" spans="1:3" ht="17.25" customHeight="1" thickBot="1" x14ac:dyDescent="0.3">
      <c r="A159" s="88"/>
      <c r="B159" s="91"/>
      <c r="C159" s="94"/>
    </row>
    <row r="160" spans="1:3" x14ac:dyDescent="0.25">
      <c r="A160" s="86" t="s">
        <v>144</v>
      </c>
      <c r="B160" s="89" t="s">
        <v>112</v>
      </c>
      <c r="C160" s="92">
        <v>418322</v>
      </c>
    </row>
    <row r="161" spans="1:3" x14ac:dyDescent="0.25">
      <c r="A161" s="87"/>
      <c r="B161" s="90"/>
      <c r="C161" s="93"/>
    </row>
    <row r="162" spans="1:3" ht="41.25" customHeight="1" thickBot="1" x14ac:dyDescent="0.3">
      <c r="A162" s="88"/>
      <c r="B162" s="91"/>
      <c r="C162" s="94"/>
    </row>
    <row r="163" spans="1:3" x14ac:dyDescent="0.25">
      <c r="A163" s="86" t="s">
        <v>144</v>
      </c>
      <c r="B163" s="89" t="s">
        <v>113</v>
      </c>
      <c r="C163" s="92">
        <v>305800</v>
      </c>
    </row>
    <row r="164" spans="1:3" x14ac:dyDescent="0.25">
      <c r="A164" s="87"/>
      <c r="B164" s="90"/>
      <c r="C164" s="93"/>
    </row>
    <row r="165" spans="1:3" ht="15.75" customHeight="1" thickBot="1" x14ac:dyDescent="0.3">
      <c r="A165" s="88"/>
      <c r="B165" s="91"/>
      <c r="C165" s="94"/>
    </row>
    <row r="166" spans="1:3" x14ac:dyDescent="0.25">
      <c r="A166" s="86" t="s">
        <v>144</v>
      </c>
      <c r="B166" s="89" t="s">
        <v>114</v>
      </c>
      <c r="C166" s="92">
        <v>917400</v>
      </c>
    </row>
    <row r="167" spans="1:3" ht="17.25" customHeight="1" x14ac:dyDescent="0.25">
      <c r="A167" s="87"/>
      <c r="B167" s="90"/>
      <c r="C167" s="93"/>
    </row>
    <row r="168" spans="1:3" ht="18.75" customHeight="1" thickBot="1" x14ac:dyDescent="0.3">
      <c r="A168" s="88"/>
      <c r="B168" s="91"/>
      <c r="C168" s="94"/>
    </row>
    <row r="169" spans="1:3" x14ac:dyDescent="0.25">
      <c r="A169" s="86" t="s">
        <v>144</v>
      </c>
      <c r="B169" s="89" t="s">
        <v>115</v>
      </c>
      <c r="C169" s="92">
        <v>12204782</v>
      </c>
    </row>
    <row r="170" spans="1:3" ht="17.25" customHeight="1" x14ac:dyDescent="0.25">
      <c r="A170" s="87"/>
      <c r="B170" s="90"/>
      <c r="C170" s="93"/>
    </row>
    <row r="171" spans="1:3" ht="41.25" customHeight="1" thickBot="1" x14ac:dyDescent="0.3">
      <c r="A171" s="88"/>
      <c r="B171" s="91"/>
      <c r="C171" s="94"/>
    </row>
    <row r="172" spans="1:3" x14ac:dyDescent="0.25">
      <c r="A172" s="86" t="s">
        <v>144</v>
      </c>
      <c r="B172" s="89" t="s">
        <v>116</v>
      </c>
      <c r="C172" s="92">
        <v>1858504</v>
      </c>
    </row>
    <row r="173" spans="1:3" x14ac:dyDescent="0.25">
      <c r="A173" s="87"/>
      <c r="B173" s="90"/>
      <c r="C173" s="93"/>
    </row>
    <row r="174" spans="1:3" ht="23.25" customHeight="1" thickBot="1" x14ac:dyDescent="0.3">
      <c r="A174" s="88"/>
      <c r="B174" s="91"/>
      <c r="C174" s="94"/>
    </row>
    <row r="175" spans="1:3" x14ac:dyDescent="0.25">
      <c r="A175" s="86" t="s">
        <v>144</v>
      </c>
      <c r="B175" s="89" t="s">
        <v>117</v>
      </c>
      <c r="C175" s="92">
        <v>52872</v>
      </c>
    </row>
    <row r="176" spans="1:3" x14ac:dyDescent="0.25">
      <c r="A176" s="87"/>
      <c r="B176" s="90"/>
      <c r="C176" s="93"/>
    </row>
    <row r="177" spans="1:3" ht="24" customHeight="1" thickBot="1" x14ac:dyDescent="0.3">
      <c r="A177" s="88"/>
      <c r="B177" s="91"/>
      <c r="C177" s="94"/>
    </row>
    <row r="178" spans="1:3" x14ac:dyDescent="0.25">
      <c r="A178" s="86" t="s">
        <v>144</v>
      </c>
      <c r="B178" s="89" t="s">
        <v>118</v>
      </c>
      <c r="C178" s="92">
        <v>305800</v>
      </c>
    </row>
    <row r="179" spans="1:3" x14ac:dyDescent="0.25">
      <c r="A179" s="87"/>
      <c r="B179" s="90"/>
      <c r="C179" s="93"/>
    </row>
    <row r="180" spans="1:3" ht="15.75" thickBot="1" x14ac:dyDescent="0.3">
      <c r="A180" s="88"/>
      <c r="B180" s="91"/>
      <c r="C180" s="94"/>
    </row>
    <row r="181" spans="1:3" ht="29.25" customHeight="1" x14ac:dyDescent="0.25">
      <c r="A181" s="86" t="s">
        <v>144</v>
      </c>
      <c r="B181" s="89" t="s">
        <v>119</v>
      </c>
      <c r="C181" s="92">
        <v>305800</v>
      </c>
    </row>
    <row r="182" spans="1:3" x14ac:dyDescent="0.25">
      <c r="A182" s="87"/>
      <c r="B182" s="90"/>
      <c r="C182" s="93"/>
    </row>
    <row r="183" spans="1:3" ht="1.5" customHeight="1" thickBot="1" x14ac:dyDescent="0.3">
      <c r="A183" s="88"/>
      <c r="B183" s="91"/>
      <c r="C183" s="94"/>
    </row>
    <row r="184" spans="1:3" x14ac:dyDescent="0.25">
      <c r="A184" s="86" t="s">
        <v>144</v>
      </c>
      <c r="B184" s="89" t="s">
        <v>120</v>
      </c>
      <c r="C184" s="92">
        <v>10299749</v>
      </c>
    </row>
    <row r="185" spans="1:3" x14ac:dyDescent="0.25">
      <c r="A185" s="87"/>
      <c r="B185" s="90"/>
      <c r="C185" s="93"/>
    </row>
    <row r="186" spans="1:3" ht="17.25" customHeight="1" thickBot="1" x14ac:dyDescent="0.3">
      <c r="A186" s="88"/>
      <c r="B186" s="91"/>
      <c r="C186" s="94"/>
    </row>
    <row r="187" spans="1:3" x14ac:dyDescent="0.25">
      <c r="A187" s="86" t="s">
        <v>144</v>
      </c>
      <c r="B187" s="89" t="s">
        <v>121</v>
      </c>
      <c r="C187" s="92">
        <v>9298293</v>
      </c>
    </row>
    <row r="188" spans="1:3" x14ac:dyDescent="0.25">
      <c r="A188" s="87"/>
      <c r="B188" s="90"/>
      <c r="C188" s="93"/>
    </row>
    <row r="189" spans="1:3" ht="6.75" customHeight="1" thickBot="1" x14ac:dyDescent="0.3">
      <c r="A189" s="88"/>
      <c r="B189" s="91"/>
      <c r="C189" s="94"/>
    </row>
    <row r="190" spans="1:3" ht="24.75" thickBot="1" x14ac:dyDescent="0.3">
      <c r="A190" s="22" t="s">
        <v>144</v>
      </c>
      <c r="B190" s="11" t="s">
        <v>122</v>
      </c>
      <c r="C190" s="25">
        <v>1408797</v>
      </c>
    </row>
    <row r="191" spans="1:3" ht="4.5" hidden="1" customHeight="1" thickBot="1" x14ac:dyDescent="0.3">
      <c r="A191" s="69"/>
      <c r="B191" s="72"/>
      <c r="C191" s="68"/>
    </row>
    <row r="192" spans="1:3" ht="15.75" hidden="1" thickBot="1" x14ac:dyDescent="0.3">
      <c r="A192" s="69"/>
      <c r="B192" s="72"/>
      <c r="C192" s="68"/>
    </row>
    <row r="193" spans="1:3" ht="48" x14ac:dyDescent="0.25">
      <c r="A193" s="80" t="s">
        <v>144</v>
      </c>
      <c r="B193" s="72" t="s">
        <v>268</v>
      </c>
      <c r="C193" s="79">
        <v>441296</v>
      </c>
    </row>
    <row r="194" spans="1:3" ht="15.75" hidden="1" thickBot="1" x14ac:dyDescent="0.3">
      <c r="A194" s="80"/>
      <c r="B194" s="72"/>
      <c r="C194" s="79"/>
    </row>
    <row r="195" spans="1:3" ht="0.75" customHeight="1" thickBot="1" x14ac:dyDescent="0.3">
      <c r="A195" s="80"/>
      <c r="B195" s="72"/>
      <c r="C195" s="79"/>
    </row>
    <row r="196" spans="1:3" x14ac:dyDescent="0.25">
      <c r="A196" s="86" t="s">
        <v>144</v>
      </c>
      <c r="B196" s="89" t="s">
        <v>123</v>
      </c>
      <c r="C196" s="92">
        <v>1279456</v>
      </c>
    </row>
    <row r="197" spans="1:3" x14ac:dyDescent="0.25">
      <c r="A197" s="87"/>
      <c r="B197" s="90"/>
      <c r="C197" s="93"/>
    </row>
    <row r="198" spans="1:3" ht="29.25" customHeight="1" thickBot="1" x14ac:dyDescent="0.3">
      <c r="A198" s="88"/>
      <c r="B198" s="91"/>
      <c r="C198" s="94"/>
    </row>
    <row r="199" spans="1:3" x14ac:dyDescent="0.25">
      <c r="A199" s="86" t="s">
        <v>144</v>
      </c>
      <c r="B199" s="89" t="s">
        <v>155</v>
      </c>
      <c r="C199" s="92">
        <v>85483</v>
      </c>
    </row>
    <row r="200" spans="1:3" ht="14.25" customHeight="1" x14ac:dyDescent="0.25">
      <c r="A200" s="87"/>
      <c r="B200" s="90"/>
      <c r="C200" s="93"/>
    </row>
    <row r="201" spans="1:3" ht="47.25" customHeight="1" thickBot="1" x14ac:dyDescent="0.3">
      <c r="A201" s="88"/>
      <c r="B201" s="91"/>
      <c r="C201" s="94"/>
    </row>
    <row r="202" spans="1:3" ht="33" customHeight="1" thickBot="1" x14ac:dyDescent="0.3">
      <c r="A202" s="44" t="s">
        <v>162</v>
      </c>
      <c r="B202" s="12" t="s">
        <v>165</v>
      </c>
      <c r="C202" s="49">
        <f>C203</f>
        <v>73117</v>
      </c>
    </row>
    <row r="203" spans="1:3" ht="47.25" customHeight="1" thickBot="1" x14ac:dyDescent="0.3">
      <c r="A203" s="43" t="s">
        <v>163</v>
      </c>
      <c r="B203" s="11" t="s">
        <v>166</v>
      </c>
      <c r="C203" s="41">
        <f>C204</f>
        <v>73117</v>
      </c>
    </row>
    <row r="204" spans="1:3" ht="47.25" customHeight="1" thickBot="1" x14ac:dyDescent="0.3">
      <c r="A204" s="43" t="s">
        <v>164</v>
      </c>
      <c r="B204" s="11" t="s">
        <v>167</v>
      </c>
      <c r="C204" s="41">
        <v>73117</v>
      </c>
    </row>
    <row r="205" spans="1:3" ht="27.75" customHeight="1" thickBot="1" x14ac:dyDescent="0.3">
      <c r="A205" s="46" t="s">
        <v>168</v>
      </c>
      <c r="B205" s="12" t="s">
        <v>171</v>
      </c>
      <c r="C205" s="49">
        <f>C206</f>
        <v>1786548</v>
      </c>
    </row>
    <row r="206" spans="1:3" ht="29.25" customHeight="1" thickBot="1" x14ac:dyDescent="0.3">
      <c r="A206" s="45" t="s">
        <v>169</v>
      </c>
      <c r="B206" s="11" t="s">
        <v>172</v>
      </c>
      <c r="C206" s="41">
        <f>C207</f>
        <v>1786548</v>
      </c>
    </row>
    <row r="207" spans="1:3" ht="28.5" customHeight="1" thickBot="1" x14ac:dyDescent="0.3">
      <c r="A207" s="45" t="s">
        <v>170</v>
      </c>
      <c r="B207" s="11" t="s">
        <v>172</v>
      </c>
      <c r="C207" s="41">
        <v>1786548</v>
      </c>
    </row>
    <row r="208" spans="1:3" ht="30" customHeight="1" thickBot="1" x14ac:dyDescent="0.3">
      <c r="A208" s="48" t="s">
        <v>173</v>
      </c>
      <c r="B208" s="12" t="s">
        <v>176</v>
      </c>
      <c r="C208" s="49">
        <f>C209</f>
        <v>-1302099.83</v>
      </c>
    </row>
    <row r="209" spans="1:6" ht="47.25" customHeight="1" thickBot="1" x14ac:dyDescent="0.3">
      <c r="A209" s="47" t="s">
        <v>174</v>
      </c>
      <c r="B209" s="11" t="s">
        <v>177</v>
      </c>
      <c r="C209" s="41">
        <f>C210</f>
        <v>-1302099.83</v>
      </c>
    </row>
    <row r="210" spans="1:6" ht="47.25" customHeight="1" thickBot="1" x14ac:dyDescent="0.3">
      <c r="A210" s="47" t="s">
        <v>175</v>
      </c>
      <c r="B210" s="11" t="s">
        <v>178</v>
      </c>
      <c r="C210" s="41">
        <v>-1302099.83</v>
      </c>
    </row>
    <row r="211" spans="1:6" ht="15.75" thickBot="1" x14ac:dyDescent="0.3">
      <c r="A211" s="4"/>
      <c r="B211" s="12" t="s">
        <v>124</v>
      </c>
      <c r="C211" s="26">
        <f>C10+C97</f>
        <v>477107931.47000003</v>
      </c>
    </row>
    <row r="212" spans="1:6" x14ac:dyDescent="0.25">
      <c r="A212" s="5"/>
      <c r="C212" s="23"/>
    </row>
    <row r="213" spans="1:6" x14ac:dyDescent="0.25">
      <c r="C213" s="20"/>
    </row>
    <row r="214" spans="1:6" x14ac:dyDescent="0.25">
      <c r="C214" s="20"/>
    </row>
    <row r="216" spans="1:6" x14ac:dyDescent="0.25">
      <c r="F216" s="20"/>
    </row>
    <row r="217" spans="1:6" x14ac:dyDescent="0.25">
      <c r="A217" s="20"/>
    </row>
  </sheetData>
  <mergeCells count="68">
    <mergeCell ref="C187:C189"/>
    <mergeCell ref="C196:C198"/>
    <mergeCell ref="C199:C201"/>
    <mergeCell ref="C181:C183"/>
    <mergeCell ref="C172:C174"/>
    <mergeCell ref="C175:C177"/>
    <mergeCell ref="C178:C180"/>
    <mergeCell ref="C157:C159"/>
    <mergeCell ref="C160:C162"/>
    <mergeCell ref="C163:C165"/>
    <mergeCell ref="C166:C168"/>
    <mergeCell ref="C184:C186"/>
    <mergeCell ref="C169:C171"/>
    <mergeCell ref="C144:C146"/>
    <mergeCell ref="C147:C149"/>
    <mergeCell ref="C150:C152"/>
    <mergeCell ref="C153:C155"/>
    <mergeCell ref="A117:A119"/>
    <mergeCell ref="A123:A125"/>
    <mergeCell ref="A126:A128"/>
    <mergeCell ref="C117:C119"/>
    <mergeCell ref="C120:C122"/>
    <mergeCell ref="C123:C125"/>
    <mergeCell ref="C126:C128"/>
    <mergeCell ref="B117:B119"/>
    <mergeCell ref="A144:A146"/>
    <mergeCell ref="A147:A149"/>
    <mergeCell ref="A150:A152"/>
    <mergeCell ref="A120:A122"/>
    <mergeCell ref="B150:B152"/>
    <mergeCell ref="B120:B122"/>
    <mergeCell ref="B123:B125"/>
    <mergeCell ref="B126:B128"/>
    <mergeCell ref="B144:B146"/>
    <mergeCell ref="B147:B149"/>
    <mergeCell ref="A175:A177"/>
    <mergeCell ref="A153:A155"/>
    <mergeCell ref="B153:B155"/>
    <mergeCell ref="A157:A159"/>
    <mergeCell ref="B157:B159"/>
    <mergeCell ref="A160:A162"/>
    <mergeCell ref="A163:A165"/>
    <mergeCell ref="B163:B165"/>
    <mergeCell ref="B172:B174"/>
    <mergeCell ref="B175:B177"/>
    <mergeCell ref="B160:B162"/>
    <mergeCell ref="A166:A168"/>
    <mergeCell ref="B166:B168"/>
    <mergeCell ref="A169:A171"/>
    <mergeCell ref="B169:B171"/>
    <mergeCell ref="A172:A174"/>
    <mergeCell ref="A178:A180"/>
    <mergeCell ref="B178:B180"/>
    <mergeCell ref="A181:A183"/>
    <mergeCell ref="B181:B183"/>
    <mergeCell ref="A184:A186"/>
    <mergeCell ref="B184:B186"/>
    <mergeCell ref="A187:A189"/>
    <mergeCell ref="B187:B189"/>
    <mergeCell ref="A196:A198"/>
    <mergeCell ref="B196:B198"/>
    <mergeCell ref="A199:A201"/>
    <mergeCell ref="B199:B201"/>
    <mergeCell ref="B1:C1"/>
    <mergeCell ref="B2:C2"/>
    <mergeCell ref="B3:C3"/>
    <mergeCell ref="B4:C4"/>
    <mergeCell ref="A6:C6"/>
  </mergeCells>
  <pageMargins left="0.70866141732283472" right="0.31496062992125984" top="0.74803149606299213" bottom="0.74803149606299213" header="0.31496062992125984" footer="0.31496062992125984"/>
  <pageSetup paperSize="9" scale="85" fitToHeight="0" orientation="portrait" r:id="rId1"/>
  <rowBreaks count="2" manualBreakCount="2">
    <brk id="93" max="16383" man="1"/>
    <brk id="15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Иванова ЕА</cp:lastModifiedBy>
  <cp:lastPrinted>2020-10-02T08:14:45Z</cp:lastPrinted>
  <dcterms:created xsi:type="dcterms:W3CDTF">2018-01-17T07:28:52Z</dcterms:created>
  <dcterms:modified xsi:type="dcterms:W3CDTF">2020-12-07T05:54:33Z</dcterms:modified>
</cp:coreProperties>
</file>