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2527"/>
  <workbookPr defaultThemeVersion="124226"/>
  <mc:AlternateContent xmlns:mc="http://schemas.openxmlformats.org/markup-compatibility/2006">
    <mc:Choice Requires="x15">
      <x15ac:absPath xmlns:x15ac="http://schemas.microsoft.com/office/spreadsheetml/2010/11/ac" url="C:\Users\user\Desktop\бюджет 2023-2025гг\Бюджет 2023-2025 уточнение    проект    декабрь    2023\"/>
    </mc:Choice>
  </mc:AlternateContent>
  <xr:revisionPtr revIDLastSave="0" documentId="8_{810DE49E-7365-4D8C-93D1-821917333055}" xr6:coauthVersionLast="45" xr6:coauthVersionMax="45" xr10:uidLastSave="{00000000-0000-0000-0000-000000000000}"/>
  <bookViews>
    <workbookView xWindow="-120" yWindow="-120" windowWidth="29040" windowHeight="15840" activeTab="3" xr2:uid="{00000000-000D-0000-FFFF-FFFF00000000}"/>
  </bookViews>
  <sheets>
    <sheet name="Лист1" sheetId="1" r:id="rId1"/>
    <sheet name="Лист2" sheetId="2" r:id="rId2"/>
    <sheet name="Лист3" sheetId="3" r:id="rId3"/>
    <sheet name="Лист4" sheetId="4" r:id="rId4"/>
  </sheets>
  <definedNames>
    <definedName name="_xlnm.Print_Area" localSheetId="0">Лист1!$A$1:$K$29</definedName>
    <definedName name="_xlnm.Print_Area" localSheetId="1">Лист2!$A$1:$H$23</definedName>
  </definedNames>
  <calcPr calcId="18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C10" i="4" l="1"/>
  <c r="C11" i="4"/>
  <c r="C12" i="4"/>
  <c r="C13" i="4"/>
  <c r="C14" i="4"/>
  <c r="C15" i="4"/>
  <c r="C16" i="4"/>
  <c r="C17" i="4"/>
  <c r="C18" i="4"/>
  <c r="C9" i="4"/>
  <c r="C19" i="4" l="1"/>
  <c r="D19" i="4"/>
  <c r="C22" i="2" l="1"/>
  <c r="C13" i="2"/>
  <c r="C14" i="2"/>
  <c r="C15" i="2"/>
  <c r="C16" i="2"/>
  <c r="C17" i="2"/>
  <c r="C18" i="2"/>
  <c r="C19" i="2"/>
  <c r="C20" i="2"/>
  <c r="C21" i="2"/>
  <c r="C12" i="2"/>
  <c r="E28" i="1" l="1"/>
  <c r="F28" i="1"/>
  <c r="H28" i="1" l="1"/>
  <c r="G28" i="1"/>
  <c r="I28" i="1" l="1"/>
  <c r="H22" i="2" l="1"/>
  <c r="G22" i="2"/>
  <c r="D22" i="2" l="1"/>
  <c r="C23" i="1"/>
  <c r="C25" i="1"/>
  <c r="C26" i="1"/>
  <c r="C27" i="1"/>
  <c r="C22" i="1"/>
  <c r="C21" i="1"/>
  <c r="C20" i="1"/>
  <c r="C19" i="1"/>
  <c r="C18" i="1"/>
  <c r="D20" i="3" l="1"/>
  <c r="C19" i="3" l="1"/>
  <c r="C18" i="3"/>
  <c r="C17" i="3"/>
  <c r="C16" i="3"/>
  <c r="C15" i="3"/>
  <c r="C14" i="3"/>
  <c r="C13" i="3"/>
  <c r="C12" i="3"/>
  <c r="C11" i="3"/>
  <c r="C10" i="3"/>
  <c r="G20" i="3"/>
  <c r="C20" i="3" s="1"/>
  <c r="K28" i="1" l="1"/>
  <c r="D28" i="1"/>
  <c r="C28" i="1" l="1"/>
</calcChain>
</file>

<file path=xl/sharedStrings.xml><?xml version="1.0" encoding="utf-8"?>
<sst xmlns="http://schemas.openxmlformats.org/spreadsheetml/2006/main" count="104" uniqueCount="40">
  <si>
    <t>№ п/п</t>
  </si>
  <si>
    <t>Местные бюджеты</t>
  </si>
  <si>
    <t>Иные межбюджетные трансферты</t>
  </si>
  <si>
    <t>Всего:</t>
  </si>
  <si>
    <t>в том числе:</t>
  </si>
  <si>
    <t>Содержание работника</t>
  </si>
  <si>
    <t>средства местного бюджета</t>
  </si>
  <si>
    <t>средства областного бюджета</t>
  </si>
  <si>
    <t xml:space="preserve">средства федерального бюджета </t>
  </si>
  <si>
    <t>Александровский сельсовет</t>
  </si>
  <si>
    <t>Верхнерагозецкий сельсовет</t>
  </si>
  <si>
    <t>Волжанский сельсовет</t>
  </si>
  <si>
    <t>Краснодолинский сельсовет</t>
  </si>
  <si>
    <t>Ледовский сельсовет</t>
  </si>
  <si>
    <t>Ленинский сельсовет</t>
  </si>
  <si>
    <t>Мансуровский сельсовет</t>
  </si>
  <si>
    <t>Михайлоанненский сельсовет</t>
  </si>
  <si>
    <t>Нижнеграйворонский сельсовет</t>
  </si>
  <si>
    <t>Советский сельсовет</t>
  </si>
  <si>
    <t>Итого сельские поселения</t>
  </si>
  <si>
    <t>к решению Представительного Собрания</t>
  </si>
  <si>
    <t>Советского района Курской области</t>
  </si>
  <si>
    <t>Таблица 1</t>
  </si>
  <si>
    <t>Всего</t>
  </si>
  <si>
    <t>содержание работника</t>
  </si>
  <si>
    <t>(рублей)</t>
  </si>
  <si>
    <t xml:space="preserve">Таблица 2 </t>
  </si>
  <si>
    <t>Таблица 3</t>
  </si>
  <si>
    <t>Приложение №17</t>
  </si>
  <si>
    <t>содержание дорог, разработка ПСД, строительство дорог</t>
  </si>
  <si>
    <t xml:space="preserve">Распределение иных межбюджетных трансфертов из бюджета муниципального района "Советский район" Курской области бюджетам сельских поселений Советского района Курской области для осуществления переданных полномочий по осуществлению дорожной деятельности в отношении автомобильных дорог общего пользоваания местного значения в границах населенных пунктов поселений </t>
  </si>
  <si>
    <t xml:space="preserve">Распределение иных межбюджетных трансфертов из бюджета муниципального района "Советский район" Курской области бюджетам поселений Советского района Курской области для осуществления переданных полномочий по организации в границах поселения водоснабжения населения, водотведения в пределах полномочий, установленных законодательством Российской Федерации </t>
  </si>
  <si>
    <t>Строительство, модернизация (реконструкция)  объектов систем водоснабжения и (или) водоотведения, водозаборных скважин,водонапорных башен, строительный контроль,проведение аукционов, развитие социальной и инженерной инфраструктуры</t>
  </si>
  <si>
    <t>Строительный контроль, проведение аукционов, конкурсов, развитие социальной и инженерной инфраструктуры</t>
  </si>
  <si>
    <t>Распределение объема иных межбюджетных трансфертов бюджетам сельских поселений Советского района Курской области  в 2023 году</t>
  </si>
  <si>
    <t>Распределение иных межбюджетных трансфертов из бюджета муниципального района "Советский район" Курской области бюджетам поселений Советского района Курской области для осуществления переданных полномочий по муниципальному жилищному фонду в части содержания муниципального жилищного фонда поселения, осуществление муниципального жилищного контроля</t>
  </si>
  <si>
    <t xml:space="preserve">Распределение иных межбюджетных трансфертов из бюджета муниципального района "Советский район" Курской области бюджетам сельских поселений Советского района Курской области для осуществления переданных полномочий по организации мероприятий межпоселенческого характера по охране окружающей среды </t>
  </si>
  <si>
    <t>Изготовление ПСД на строительство, реконструкцию (модернизацию) объектов водоснабжения в муниципальных образованиях района, корректировка ПСД</t>
  </si>
  <si>
    <t>Текущий ремонт водозаборных скважин, водонапорных башен, ПСД,ЭВУ, приобретение насосов, водоотведение</t>
  </si>
  <si>
    <t>от   18.12.2023г.  № 44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</si>
</sst>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_₽"/>
  </numFmts>
  <fonts count="11" x14ac:knownFonts="1">
    <font>
      <sz val="11"/>
      <color theme="1"/>
      <name val="Calibri"/>
      <family val="2"/>
      <charset val="204"/>
      <scheme val="minor"/>
    </font>
    <font>
      <sz val="9"/>
      <color theme="1"/>
      <name val="Times New Roman"/>
      <family val="1"/>
      <charset val="204"/>
    </font>
    <font>
      <b/>
      <sz val="11"/>
      <color theme="1"/>
      <name val="Calibri"/>
      <family val="2"/>
      <charset val="204"/>
      <scheme val="minor"/>
    </font>
    <font>
      <sz val="12"/>
      <color theme="1"/>
      <name val="Times New Roman"/>
      <family val="1"/>
      <charset val="204"/>
    </font>
    <font>
      <sz val="12"/>
      <color theme="1"/>
      <name val="Calibri"/>
      <family val="2"/>
      <charset val="204"/>
      <scheme val="minor"/>
    </font>
    <font>
      <b/>
      <sz val="12"/>
      <color theme="1"/>
      <name val="Times New Roman"/>
      <family val="1"/>
      <charset val="204"/>
    </font>
    <font>
      <sz val="10"/>
      <color theme="1"/>
      <name val="Calibri"/>
      <family val="2"/>
      <charset val="204"/>
      <scheme val="minor"/>
    </font>
    <font>
      <sz val="11"/>
      <color theme="1"/>
      <name val="Times New Roman"/>
      <family val="1"/>
      <charset val="204"/>
    </font>
    <font>
      <b/>
      <sz val="11"/>
      <color theme="1"/>
      <name val="Times New Roman"/>
      <family val="1"/>
      <charset val="204"/>
    </font>
    <font>
      <b/>
      <sz val="14"/>
      <color theme="1"/>
      <name val="Times New Roman"/>
      <family val="1"/>
      <charset val="204"/>
    </font>
    <font>
      <sz val="10"/>
      <color theme="1"/>
      <name val="Times New Roman"/>
      <family val="1"/>
      <charset val="204"/>
    </font>
  </fonts>
  <fills count="3">
    <fill>
      <patternFill patternType="none"/>
    </fill>
    <fill>
      <patternFill patternType="gray125"/>
    </fill>
    <fill>
      <patternFill patternType="solid">
        <fgColor theme="0"/>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style="thin">
        <color indexed="64"/>
      </left>
      <right/>
      <top/>
      <bottom/>
      <diagonal/>
    </border>
  </borders>
  <cellStyleXfs count="1">
    <xf numFmtId="0" fontId="0" fillId="0" borderId="0"/>
  </cellStyleXfs>
  <cellXfs count="124">
    <xf numFmtId="0" fontId="0" fillId="0" borderId="0" xfId="0"/>
    <xf numFmtId="0" fontId="0" fillId="0" borderId="1" xfId="0" applyBorder="1"/>
    <xf numFmtId="0" fontId="0" fillId="0" borderId="1" xfId="0" applyBorder="1" applyAlignment="1">
      <alignment horizontal="center" vertical="top"/>
    </xf>
    <xf numFmtId="0" fontId="0" fillId="0" borderId="0" xfId="0"/>
    <xf numFmtId="0" fontId="2" fillId="0" borderId="0" xfId="0" applyFont="1"/>
    <xf numFmtId="0" fontId="0" fillId="0" borderId="0" xfId="0" applyAlignment="1">
      <alignment vertical="top"/>
    </xf>
    <xf numFmtId="0" fontId="3" fillId="0" borderId="1" xfId="0" applyFont="1" applyBorder="1" applyAlignment="1">
      <alignment wrapText="1"/>
    </xf>
    <xf numFmtId="0" fontId="3" fillId="0" borderId="1" xfId="0" applyFont="1" applyBorder="1"/>
    <xf numFmtId="0" fontId="4" fillId="0" borderId="1" xfId="0" applyFont="1" applyBorder="1" applyAlignment="1">
      <alignment horizontal="center" vertical="top"/>
    </xf>
    <xf numFmtId="0" fontId="3" fillId="0" borderId="1" xfId="0" applyFont="1" applyBorder="1" applyAlignment="1">
      <alignment vertical="top" wrapText="1"/>
    </xf>
    <xf numFmtId="0" fontId="4" fillId="0" borderId="1" xfId="0" applyFont="1" applyBorder="1"/>
    <xf numFmtId="0" fontId="5" fillId="0" borderId="1" xfId="0" applyFont="1" applyBorder="1" applyAlignment="1">
      <alignment wrapText="1"/>
    </xf>
    <xf numFmtId="0" fontId="4" fillId="0" borderId="0" xfId="0" applyFont="1"/>
    <xf numFmtId="4" fontId="3" fillId="0" borderId="1" xfId="0" applyNumberFormat="1" applyFont="1" applyBorder="1" applyAlignment="1">
      <alignment horizontal="center"/>
    </xf>
    <xf numFmtId="4" fontId="5" fillId="0" borderId="1" xfId="0" applyNumberFormat="1" applyFont="1" applyBorder="1" applyAlignment="1">
      <alignment horizontal="center"/>
    </xf>
    <xf numFmtId="4" fontId="3" fillId="0" borderId="1" xfId="0" applyNumberFormat="1" applyFont="1" applyBorder="1" applyAlignment="1">
      <alignment horizontal="center" vertical="center"/>
    </xf>
    <xf numFmtId="4" fontId="3" fillId="0" borderId="1" xfId="0" applyNumberFormat="1" applyFont="1" applyBorder="1" applyAlignment="1">
      <alignment horizontal="left"/>
    </xf>
    <xf numFmtId="0" fontId="2" fillId="0" borderId="0" xfId="0" applyFont="1" applyAlignment="1">
      <alignment vertical="top" wrapText="1"/>
    </xf>
    <xf numFmtId="0" fontId="0" fillId="0" borderId="0" xfId="0" applyFont="1" applyAlignment="1">
      <alignment vertical="top" wrapText="1"/>
    </xf>
    <xf numFmtId="0" fontId="6" fillId="0" borderId="0" xfId="0" applyFont="1" applyAlignment="1">
      <alignment vertical="top" wrapText="1"/>
    </xf>
    <xf numFmtId="4" fontId="5" fillId="0" borderId="1" xfId="0" applyNumberFormat="1" applyFont="1" applyBorder="1" applyAlignment="1">
      <alignment horizontal="left"/>
    </xf>
    <xf numFmtId="0" fontId="5" fillId="0" borderId="1" xfId="0" applyFont="1" applyBorder="1" applyAlignment="1">
      <alignment vertical="center" wrapText="1"/>
    </xf>
    <xf numFmtId="0" fontId="7" fillId="0" borderId="0" xfId="0" applyFont="1"/>
    <xf numFmtId="2" fontId="3" fillId="0" borderId="1" xfId="0" applyNumberFormat="1" applyFont="1" applyBorder="1"/>
    <xf numFmtId="2" fontId="7" fillId="0" borderId="1" xfId="0" applyNumberFormat="1" applyFont="1" applyBorder="1"/>
    <xf numFmtId="0" fontId="3" fillId="0" borderId="6" xfId="0" applyFont="1" applyBorder="1" applyAlignment="1">
      <alignment vertical="top"/>
    </xf>
    <xf numFmtId="0" fontId="3" fillId="0" borderId="3" xfId="0" applyFont="1" applyBorder="1" applyAlignment="1">
      <alignment horizontal="center" vertical="top" wrapText="1"/>
    </xf>
    <xf numFmtId="0" fontId="3" fillId="0" borderId="4" xfId="0" applyFont="1" applyBorder="1" applyAlignment="1">
      <alignment horizontal="center" vertical="top" wrapText="1"/>
    </xf>
    <xf numFmtId="0" fontId="7" fillId="0" borderId="0" xfId="0" applyFont="1" applyAlignment="1">
      <alignment horizontal="center"/>
    </xf>
    <xf numFmtId="0" fontId="0" fillId="0" borderId="0" xfId="0" applyBorder="1"/>
    <xf numFmtId="0" fontId="7" fillId="0" borderId="1" xfId="0" applyFont="1" applyBorder="1" applyAlignment="1">
      <alignment vertical="top" wrapText="1"/>
    </xf>
    <xf numFmtId="4" fontId="5" fillId="0" borderId="1" xfId="0" applyNumberFormat="1" applyFont="1" applyFill="1" applyBorder="1" applyAlignment="1">
      <alignment horizontal="left"/>
    </xf>
    <xf numFmtId="4" fontId="3" fillId="2" borderId="1" xfId="0" applyNumberFormat="1" applyFont="1" applyFill="1" applyBorder="1" applyAlignment="1">
      <alignment horizontal="left"/>
    </xf>
    <xf numFmtId="0" fontId="5" fillId="0" borderId="0" xfId="0" applyFont="1" applyAlignment="1">
      <alignment horizontal="center" vertical="center" wrapText="1"/>
    </xf>
    <xf numFmtId="0" fontId="1" fillId="0" borderId="0" xfId="0" applyFont="1" applyAlignment="1">
      <alignment horizontal="right"/>
    </xf>
    <xf numFmtId="0" fontId="3" fillId="0" borderId="3" xfId="0" applyFont="1" applyBorder="1" applyAlignment="1">
      <alignment horizontal="center"/>
    </xf>
    <xf numFmtId="0" fontId="0" fillId="0" borderId="0" xfId="0" applyBorder="1" applyAlignment="1">
      <alignment horizontal="center"/>
    </xf>
    <xf numFmtId="0" fontId="3" fillId="0" borderId="3" xfId="0" applyFont="1" applyBorder="1" applyAlignment="1">
      <alignment vertical="top"/>
    </xf>
    <xf numFmtId="4" fontId="3" fillId="0" borderId="1" xfId="0" applyNumberFormat="1" applyFont="1" applyBorder="1" applyAlignment="1">
      <alignment horizontal="center" vertical="center"/>
    </xf>
    <xf numFmtId="4" fontId="5" fillId="0" borderId="1" xfId="0" applyNumberFormat="1" applyFont="1" applyBorder="1" applyAlignment="1">
      <alignment horizontal="center" vertical="center"/>
    </xf>
    <xf numFmtId="4" fontId="0" fillId="0" borderId="0" xfId="0" applyNumberFormat="1"/>
    <xf numFmtId="4" fontId="5" fillId="2" borderId="1" xfId="0" applyNumberFormat="1" applyFont="1" applyFill="1" applyBorder="1" applyAlignment="1">
      <alignment horizontal="left"/>
    </xf>
    <xf numFmtId="2" fontId="3" fillId="0" borderId="1" xfId="0" applyNumberFormat="1" applyFont="1" applyBorder="1" applyAlignment="1">
      <alignment vertical="center"/>
    </xf>
    <xf numFmtId="164" fontId="7" fillId="0" borderId="1" xfId="0" applyNumberFormat="1" applyFont="1" applyBorder="1" applyAlignment="1">
      <alignment vertical="center"/>
    </xf>
    <xf numFmtId="164" fontId="5" fillId="0" borderId="1" xfId="0" applyNumberFormat="1" applyFont="1" applyBorder="1" applyAlignment="1">
      <alignment vertical="center"/>
    </xf>
    <xf numFmtId="164" fontId="3" fillId="0" borderId="1" xfId="0" applyNumberFormat="1" applyFont="1" applyBorder="1"/>
    <xf numFmtId="164" fontId="9" fillId="0" borderId="1" xfId="0" applyNumberFormat="1" applyFont="1" applyBorder="1"/>
    <xf numFmtId="164" fontId="3" fillId="0" borderId="2" xfId="0" applyNumberFormat="1" applyFont="1" applyBorder="1"/>
    <xf numFmtId="2" fontId="7" fillId="0" borderId="0" xfId="0" applyNumberFormat="1" applyFont="1" applyBorder="1"/>
    <xf numFmtId="164" fontId="3" fillId="2" borderId="1" xfId="0" applyNumberFormat="1" applyFont="1" applyFill="1" applyBorder="1" applyAlignment="1">
      <alignment vertical="center"/>
    </xf>
    <xf numFmtId="164" fontId="7" fillId="2" borderId="1" xfId="0" applyNumberFormat="1" applyFont="1" applyFill="1" applyBorder="1" applyAlignment="1">
      <alignment vertical="center"/>
    </xf>
    <xf numFmtId="0" fontId="7" fillId="0" borderId="0" xfId="0" applyFont="1" applyAlignment="1">
      <alignment horizontal="right"/>
    </xf>
    <xf numFmtId="164" fontId="3" fillId="2" borderId="1" xfId="0" applyNumberFormat="1" applyFont="1" applyFill="1" applyBorder="1"/>
    <xf numFmtId="164" fontId="3" fillId="2" borderId="2" xfId="0" applyNumberFormat="1" applyFont="1" applyFill="1" applyBorder="1"/>
    <xf numFmtId="0" fontId="7" fillId="0" borderId="8" xfId="0" applyFont="1" applyBorder="1" applyAlignment="1">
      <alignment horizontal="center"/>
    </xf>
    <xf numFmtId="0" fontId="10" fillId="0" borderId="1" xfId="0" applyFont="1" applyBorder="1" applyAlignment="1">
      <alignment vertical="top" wrapText="1"/>
    </xf>
    <xf numFmtId="0" fontId="7" fillId="0" borderId="2" xfId="0" applyFont="1" applyBorder="1" applyAlignment="1">
      <alignment vertical="top" wrapText="1"/>
    </xf>
    <xf numFmtId="0" fontId="7" fillId="2" borderId="0" xfId="0" applyFont="1" applyFill="1" applyAlignment="1">
      <alignment wrapText="1"/>
    </xf>
    <xf numFmtId="4" fontId="3" fillId="0" borderId="14" xfId="0" applyNumberFormat="1" applyFont="1" applyFill="1" applyBorder="1" applyAlignment="1">
      <alignment horizontal="left"/>
    </xf>
    <xf numFmtId="4" fontId="3" fillId="2" borderId="7" xfId="0" applyNumberFormat="1" applyFont="1" applyFill="1" applyBorder="1" applyAlignment="1">
      <alignment horizontal="left"/>
    </xf>
    <xf numFmtId="4" fontId="3" fillId="0" borderId="7" xfId="0" applyNumberFormat="1" applyFont="1" applyFill="1" applyBorder="1" applyAlignment="1">
      <alignment horizontal="left"/>
    </xf>
    <xf numFmtId="2" fontId="0" fillId="0" borderId="0" xfId="0" applyNumberFormat="1"/>
    <xf numFmtId="0" fontId="7" fillId="0" borderId="0" xfId="0" applyFont="1" applyAlignment="1">
      <alignment horizontal="right"/>
    </xf>
    <xf numFmtId="0" fontId="7" fillId="0" borderId="0" xfId="0" applyFont="1" applyAlignment="1">
      <alignment horizontal="right"/>
    </xf>
    <xf numFmtId="0" fontId="7" fillId="0" borderId="0" xfId="0" applyFont="1" applyFill="1" applyBorder="1" applyAlignment="1">
      <alignment horizontal="right"/>
    </xf>
    <xf numFmtId="0" fontId="3" fillId="0" borderId="9" xfId="0" applyFont="1" applyBorder="1" applyAlignment="1">
      <alignment vertical="top"/>
    </xf>
    <xf numFmtId="0" fontId="3" fillId="0" borderId="13" xfId="0" applyFont="1" applyBorder="1" applyAlignment="1">
      <alignment vertical="top"/>
    </xf>
    <xf numFmtId="0" fontId="0" fillId="0" borderId="8" xfId="0" applyBorder="1" applyAlignment="1">
      <alignment horizontal="center"/>
    </xf>
    <xf numFmtId="0" fontId="5" fillId="0" borderId="0" xfId="0" applyFont="1" applyAlignment="1">
      <alignment horizontal="center" vertical="center" wrapText="1"/>
    </xf>
    <xf numFmtId="0" fontId="1" fillId="0" borderId="0" xfId="0" applyFont="1" applyAlignment="1">
      <alignment horizontal="right"/>
    </xf>
    <xf numFmtId="0" fontId="3" fillId="0" borderId="2" xfId="0" applyFont="1" applyBorder="1" applyAlignment="1">
      <alignment horizontal="center"/>
    </xf>
    <xf numFmtId="0" fontId="3" fillId="0" borderId="3" xfId="0" applyFont="1" applyBorder="1" applyAlignment="1">
      <alignment horizontal="center"/>
    </xf>
    <xf numFmtId="0" fontId="0" fillId="0" borderId="5" xfId="0" applyBorder="1" applyAlignment="1">
      <alignment vertical="top" wrapText="1"/>
    </xf>
    <xf numFmtId="0" fontId="0" fillId="0" borderId="7" xfId="0" applyBorder="1" applyAlignment="1">
      <alignment vertical="top" wrapText="1"/>
    </xf>
    <xf numFmtId="0" fontId="0" fillId="0" borderId="6" xfId="0" applyBorder="1" applyAlignment="1">
      <alignment vertical="top" wrapText="1"/>
    </xf>
    <xf numFmtId="0" fontId="3" fillId="0" borderId="5" xfId="0" applyFont="1" applyBorder="1" applyAlignment="1">
      <alignment vertical="top" wrapText="1"/>
    </xf>
    <xf numFmtId="0" fontId="3" fillId="0" borderId="7" xfId="0" applyFont="1" applyBorder="1" applyAlignment="1">
      <alignment vertical="top" wrapText="1"/>
    </xf>
    <xf numFmtId="0" fontId="3" fillId="0" borderId="6" xfId="0" applyFont="1" applyBorder="1" applyAlignment="1">
      <alignment vertical="top" wrapText="1"/>
    </xf>
    <xf numFmtId="0" fontId="3" fillId="0" borderId="5" xfId="0" applyFont="1" applyBorder="1" applyAlignment="1">
      <alignment vertical="top"/>
    </xf>
    <xf numFmtId="0" fontId="3" fillId="0" borderId="7" xfId="0" applyFont="1" applyBorder="1" applyAlignment="1">
      <alignment vertical="top"/>
    </xf>
    <xf numFmtId="0" fontId="3" fillId="0" borderId="6" xfId="0" applyFont="1" applyBorder="1" applyAlignment="1">
      <alignment vertical="top"/>
    </xf>
    <xf numFmtId="0" fontId="7" fillId="0" borderId="11" xfId="0" applyFont="1" applyBorder="1" applyAlignment="1">
      <alignment horizontal="center" vertical="top" wrapText="1"/>
    </xf>
    <xf numFmtId="0" fontId="7" fillId="0" borderId="8" xfId="0" applyFont="1" applyBorder="1" applyAlignment="1">
      <alignment horizontal="center" vertical="top" wrapText="1"/>
    </xf>
    <xf numFmtId="0" fontId="7" fillId="0" borderId="12" xfId="0" applyFont="1" applyBorder="1" applyAlignment="1">
      <alignment horizontal="center" vertical="top" wrapText="1"/>
    </xf>
    <xf numFmtId="0" fontId="7" fillId="0" borderId="7" xfId="0" applyFont="1" applyBorder="1" applyAlignment="1">
      <alignment vertical="top" wrapText="1"/>
    </xf>
    <xf numFmtId="0" fontId="7" fillId="0" borderId="6" xfId="0" applyFont="1" applyBorder="1" applyAlignment="1">
      <alignment vertical="top" wrapText="1"/>
    </xf>
    <xf numFmtId="0" fontId="7" fillId="0" borderId="0" xfId="0" applyFont="1" applyAlignment="1">
      <alignment horizontal="left"/>
    </xf>
    <xf numFmtId="0" fontId="3" fillId="2" borderId="2" xfId="0" applyFont="1" applyFill="1" applyBorder="1"/>
    <xf numFmtId="0" fontId="3" fillId="2" borderId="3" xfId="0" applyFont="1" applyFill="1" applyBorder="1"/>
    <xf numFmtId="0" fontId="3" fillId="2" borderId="4" xfId="0" applyFont="1" applyFill="1" applyBorder="1"/>
    <xf numFmtId="0" fontId="7" fillId="0" borderId="0" xfId="0" applyFont="1" applyAlignment="1">
      <alignment horizontal="center"/>
    </xf>
    <xf numFmtId="0" fontId="3" fillId="0" borderId="2" xfId="0" applyFont="1" applyBorder="1" applyAlignment="1">
      <alignment horizontal="center" vertical="top" wrapText="1"/>
    </xf>
    <xf numFmtId="0" fontId="3" fillId="0" borderId="3" xfId="0" applyFont="1" applyBorder="1" applyAlignment="1">
      <alignment horizontal="center" vertical="top" wrapText="1"/>
    </xf>
    <xf numFmtId="0" fontId="3" fillId="0" borderId="4" xfId="0" applyFont="1" applyBorder="1" applyAlignment="1">
      <alignment horizontal="center" vertical="top" wrapText="1"/>
    </xf>
    <xf numFmtId="4" fontId="3" fillId="2" borderId="2" xfId="0" applyNumberFormat="1" applyFont="1" applyFill="1" applyBorder="1" applyAlignment="1">
      <alignment horizontal="center"/>
    </xf>
    <xf numFmtId="4" fontId="3" fillId="2" borderId="3" xfId="0" applyNumberFormat="1" applyFont="1" applyFill="1" applyBorder="1" applyAlignment="1">
      <alignment horizontal="center"/>
    </xf>
    <xf numFmtId="4" fontId="3" fillId="2" borderId="4" xfId="0" applyNumberFormat="1" applyFont="1" applyFill="1" applyBorder="1" applyAlignment="1">
      <alignment horizontal="center"/>
    </xf>
    <xf numFmtId="4" fontId="5" fillId="2" borderId="2" xfId="0" applyNumberFormat="1" applyFont="1" applyFill="1" applyBorder="1" applyAlignment="1">
      <alignment horizontal="center"/>
    </xf>
    <xf numFmtId="4" fontId="5" fillId="2" borderId="3" xfId="0" applyNumberFormat="1" applyFont="1" applyFill="1" applyBorder="1" applyAlignment="1">
      <alignment horizontal="center"/>
    </xf>
    <xf numFmtId="4" fontId="5" fillId="2" borderId="4" xfId="0" applyNumberFormat="1" applyFont="1" applyFill="1" applyBorder="1" applyAlignment="1">
      <alignment horizontal="center"/>
    </xf>
    <xf numFmtId="0" fontId="3" fillId="0" borderId="9" xfId="0" applyFont="1" applyBorder="1" applyAlignment="1">
      <alignment horizontal="center" vertical="top"/>
    </xf>
    <xf numFmtId="0" fontId="3" fillId="0" borderId="13" xfId="0" applyFont="1" applyBorder="1" applyAlignment="1">
      <alignment horizontal="center" vertical="top"/>
    </xf>
    <xf numFmtId="0" fontId="3" fillId="0" borderId="11" xfId="0" applyFont="1" applyBorder="1" applyAlignment="1">
      <alignment horizontal="center" vertical="top"/>
    </xf>
    <xf numFmtId="0" fontId="3" fillId="0" borderId="8" xfId="0" applyFont="1" applyBorder="1" applyAlignment="1">
      <alignment horizontal="center" vertical="top"/>
    </xf>
    <xf numFmtId="0" fontId="9" fillId="0" borderId="0" xfId="0" applyFont="1" applyAlignment="1">
      <alignment vertical="top" wrapText="1"/>
    </xf>
    <xf numFmtId="4" fontId="7" fillId="2" borderId="2" xfId="0" applyNumberFormat="1" applyFont="1" applyFill="1" applyBorder="1" applyAlignment="1">
      <alignment horizontal="center"/>
    </xf>
    <xf numFmtId="4" fontId="7" fillId="2" borderId="3" xfId="0" applyNumberFormat="1" applyFont="1" applyFill="1" applyBorder="1" applyAlignment="1">
      <alignment horizontal="center"/>
    </xf>
    <xf numFmtId="4" fontId="7" fillId="2" borderId="4" xfId="0" applyNumberFormat="1" applyFont="1" applyFill="1" applyBorder="1" applyAlignment="1">
      <alignment horizontal="center"/>
    </xf>
    <xf numFmtId="0" fontId="3" fillId="0" borderId="2" xfId="0" applyFont="1" applyBorder="1" applyAlignment="1">
      <alignment horizontal="center" vertical="center" wrapText="1"/>
    </xf>
    <xf numFmtId="0" fontId="3" fillId="0" borderId="4" xfId="0" applyFont="1" applyBorder="1" applyAlignment="1">
      <alignment horizontal="center" vertical="center" wrapText="1"/>
    </xf>
    <xf numFmtId="0" fontId="3" fillId="0" borderId="2" xfId="0" applyFont="1" applyBorder="1" applyAlignment="1">
      <alignment horizontal="center" vertical="top"/>
    </xf>
    <xf numFmtId="0" fontId="3" fillId="0" borderId="3" xfId="0" applyFont="1" applyBorder="1" applyAlignment="1">
      <alignment horizontal="center" vertical="top"/>
    </xf>
    <xf numFmtId="0" fontId="3" fillId="0" borderId="4" xfId="0" applyFont="1" applyBorder="1" applyAlignment="1">
      <alignment horizontal="center" vertical="top"/>
    </xf>
    <xf numFmtId="4" fontId="3" fillId="2" borderId="2" xfId="0" applyNumberFormat="1" applyFont="1" applyFill="1" applyBorder="1" applyAlignment="1">
      <alignment horizontal="center" vertical="center"/>
    </xf>
    <xf numFmtId="4" fontId="3" fillId="2" borderId="3" xfId="0" applyNumberFormat="1" applyFont="1" applyFill="1" applyBorder="1" applyAlignment="1">
      <alignment horizontal="center" vertical="center"/>
    </xf>
    <xf numFmtId="4" fontId="3" fillId="2" borderId="4" xfId="0" applyNumberFormat="1" applyFont="1" applyFill="1" applyBorder="1" applyAlignment="1">
      <alignment horizontal="center" vertical="center"/>
    </xf>
    <xf numFmtId="4" fontId="5" fillId="2" borderId="2" xfId="0" applyNumberFormat="1" applyFont="1" applyFill="1" applyBorder="1" applyAlignment="1">
      <alignment horizontal="center" vertical="center"/>
    </xf>
    <xf numFmtId="4" fontId="5" fillId="2" borderId="3" xfId="0" applyNumberFormat="1" applyFont="1" applyFill="1" applyBorder="1" applyAlignment="1">
      <alignment horizontal="center" vertical="center"/>
    </xf>
    <xf numFmtId="4" fontId="5" fillId="2" borderId="4" xfId="0" applyNumberFormat="1" applyFont="1" applyFill="1" applyBorder="1" applyAlignment="1">
      <alignment horizontal="center" vertical="center"/>
    </xf>
    <xf numFmtId="0" fontId="8" fillId="0" borderId="0" xfId="0" applyFont="1" applyBorder="1" applyAlignment="1">
      <alignment vertical="top" wrapText="1"/>
    </xf>
    <xf numFmtId="0" fontId="3" fillId="0" borderId="10" xfId="0" applyFont="1" applyBorder="1" applyAlignment="1">
      <alignment vertical="top"/>
    </xf>
    <xf numFmtId="0" fontId="3" fillId="0" borderId="11" xfId="0" applyFont="1" applyBorder="1" applyAlignment="1">
      <alignment vertical="top"/>
    </xf>
    <xf numFmtId="0" fontId="3" fillId="0" borderId="8" xfId="0" applyFont="1" applyBorder="1" applyAlignment="1">
      <alignment vertical="top"/>
    </xf>
    <xf numFmtId="0" fontId="3" fillId="0" borderId="12" xfId="0" applyFont="1" applyBorder="1" applyAlignment="1">
      <alignment vertical="top"/>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W29"/>
  <sheetViews>
    <sheetView view="pageBreakPreview" topLeftCell="A16" zoomScale="77" zoomScaleNormal="100" zoomScaleSheetLayoutView="77" workbookViewId="0">
      <selection activeCell="C28" sqref="C28"/>
    </sheetView>
  </sheetViews>
  <sheetFormatPr defaultRowHeight="15" x14ac:dyDescent="0.25"/>
  <cols>
    <col min="1" max="1" width="5.7109375" customWidth="1"/>
    <col min="2" max="2" width="23.42578125" customWidth="1"/>
    <col min="3" max="3" width="13.7109375" customWidth="1"/>
    <col min="4" max="5" width="12.7109375" customWidth="1"/>
    <col min="6" max="6" width="13.7109375" customWidth="1"/>
    <col min="7" max="7" width="8.7109375" style="3" customWidth="1"/>
    <col min="8" max="8" width="14.140625" customWidth="1"/>
    <col min="9" max="9" width="14" customWidth="1"/>
    <col min="10" max="10" width="9.7109375" customWidth="1"/>
    <col min="11" max="11" width="19.7109375" style="3" customWidth="1"/>
    <col min="12" max="12" width="0.7109375" hidden="1" customWidth="1"/>
    <col min="13" max="13" width="12.140625" hidden="1" customWidth="1"/>
    <col min="14" max="14" width="15.140625" hidden="1" customWidth="1"/>
    <col min="15" max="15" width="12.140625" hidden="1" customWidth="1"/>
    <col min="16" max="16" width="0.140625" hidden="1" customWidth="1"/>
  </cols>
  <sheetData>
    <row r="2" spans="1:23" x14ac:dyDescent="0.25">
      <c r="F2" s="63" t="s">
        <v>28</v>
      </c>
      <c r="G2" s="63"/>
      <c r="H2" s="63"/>
      <c r="I2" s="63"/>
      <c r="J2" s="63"/>
      <c r="K2" s="63"/>
    </row>
    <row r="3" spans="1:23" x14ac:dyDescent="0.25">
      <c r="F3" s="63" t="s">
        <v>20</v>
      </c>
      <c r="G3" s="63"/>
      <c r="H3" s="63"/>
      <c r="I3" s="63"/>
      <c r="J3" s="63"/>
      <c r="K3" s="63"/>
    </row>
    <row r="4" spans="1:23" x14ac:dyDescent="0.25">
      <c r="F4" s="63" t="s">
        <v>21</v>
      </c>
      <c r="G4" s="63"/>
      <c r="H4" s="63"/>
      <c r="I4" s="63"/>
      <c r="J4" s="63"/>
      <c r="K4" s="63"/>
    </row>
    <row r="5" spans="1:23" x14ac:dyDescent="0.25">
      <c r="F5" s="64" t="s">
        <v>39</v>
      </c>
      <c r="G5" s="64"/>
      <c r="H5" s="64"/>
      <c r="I5" s="64"/>
      <c r="J5" s="64"/>
      <c r="K5" s="64"/>
    </row>
    <row r="7" spans="1:23" ht="45" customHeight="1" x14ac:dyDescent="0.25">
      <c r="B7" s="68" t="s">
        <v>34</v>
      </c>
      <c r="C7" s="68"/>
      <c r="D7" s="68"/>
      <c r="E7" s="68"/>
      <c r="F7" s="68"/>
      <c r="G7" s="68"/>
      <c r="H7" s="68"/>
      <c r="I7" s="68"/>
      <c r="J7" s="68"/>
      <c r="K7" s="33"/>
    </row>
    <row r="8" spans="1:23" x14ac:dyDescent="0.25">
      <c r="B8" s="4"/>
    </row>
    <row r="9" spans="1:23" x14ac:dyDescent="0.25">
      <c r="B9" s="4"/>
      <c r="I9" s="69" t="s">
        <v>22</v>
      </c>
      <c r="J9" s="69"/>
      <c r="K9" s="34"/>
    </row>
    <row r="10" spans="1:23" x14ac:dyDescent="0.25">
      <c r="B10" s="4"/>
      <c r="I10" s="69"/>
      <c r="J10" s="69"/>
      <c r="K10" s="34"/>
    </row>
    <row r="11" spans="1:23" x14ac:dyDescent="0.25">
      <c r="B11" s="4"/>
    </row>
    <row r="12" spans="1:23" ht="86.25" customHeight="1" x14ac:dyDescent="0.25">
      <c r="B12" s="68" t="s">
        <v>31</v>
      </c>
      <c r="C12" s="68"/>
      <c r="D12" s="68"/>
      <c r="E12" s="68"/>
      <c r="F12" s="68"/>
      <c r="G12" s="68"/>
      <c r="H12" s="68"/>
      <c r="I12" s="68"/>
      <c r="J12" s="68"/>
      <c r="K12" s="33"/>
    </row>
    <row r="13" spans="1:23" x14ac:dyDescent="0.25">
      <c r="B13" s="4"/>
      <c r="H13" s="67"/>
      <c r="I13" s="67"/>
      <c r="J13" s="54" t="s">
        <v>25</v>
      </c>
      <c r="K13" s="36"/>
    </row>
    <row r="14" spans="1:23" ht="30" customHeight="1" x14ac:dyDescent="0.25">
      <c r="A14" s="72" t="s">
        <v>0</v>
      </c>
      <c r="B14" s="75" t="s">
        <v>1</v>
      </c>
      <c r="C14" s="65" t="s">
        <v>2</v>
      </c>
      <c r="D14" s="66"/>
      <c r="E14" s="66"/>
      <c r="F14" s="66"/>
      <c r="G14" s="66"/>
      <c r="H14" s="66"/>
      <c r="I14" s="66"/>
      <c r="J14" s="66"/>
      <c r="K14" s="37"/>
    </row>
    <row r="15" spans="1:23" ht="15.75" x14ac:dyDescent="0.25">
      <c r="A15" s="73"/>
      <c r="B15" s="76"/>
      <c r="C15" s="78" t="s">
        <v>3</v>
      </c>
      <c r="D15" s="70" t="s">
        <v>4</v>
      </c>
      <c r="E15" s="71"/>
      <c r="F15" s="71"/>
      <c r="G15" s="71"/>
      <c r="H15" s="71"/>
      <c r="I15" s="71"/>
      <c r="J15" s="71"/>
      <c r="K15" s="35"/>
    </row>
    <row r="16" spans="1:23" ht="176.25" customHeight="1" x14ac:dyDescent="0.25">
      <c r="A16" s="73"/>
      <c r="B16" s="76"/>
      <c r="C16" s="79"/>
      <c r="D16" s="84" t="s">
        <v>5</v>
      </c>
      <c r="E16" s="81" t="s">
        <v>32</v>
      </c>
      <c r="F16" s="82"/>
      <c r="G16" s="82"/>
      <c r="H16" s="83"/>
      <c r="I16" s="81" t="s">
        <v>38</v>
      </c>
      <c r="J16" s="83"/>
      <c r="K16" s="57" t="s">
        <v>37</v>
      </c>
      <c r="L16" s="3"/>
      <c r="M16" s="3"/>
      <c r="N16" s="3"/>
      <c r="O16" s="3"/>
      <c r="P16" s="3"/>
      <c r="Q16" s="3"/>
      <c r="R16" s="3"/>
      <c r="S16" s="3"/>
      <c r="T16" s="3"/>
      <c r="U16" s="3"/>
      <c r="V16" s="3"/>
      <c r="W16" s="3"/>
    </row>
    <row r="17" spans="1:16" ht="118.5" customHeight="1" x14ac:dyDescent="0.25">
      <c r="A17" s="74"/>
      <c r="B17" s="77"/>
      <c r="C17" s="80"/>
      <c r="D17" s="85"/>
      <c r="E17" s="30" t="s">
        <v>6</v>
      </c>
      <c r="F17" s="30" t="s">
        <v>7</v>
      </c>
      <c r="G17" s="30" t="s">
        <v>8</v>
      </c>
      <c r="H17" s="55" t="s">
        <v>33</v>
      </c>
      <c r="I17" s="30" t="s">
        <v>6</v>
      </c>
      <c r="J17" s="30" t="s">
        <v>7</v>
      </c>
      <c r="K17" s="56" t="s">
        <v>6</v>
      </c>
    </row>
    <row r="18" spans="1:16" ht="45.75" customHeight="1" x14ac:dyDescent="0.25">
      <c r="A18" s="2">
        <v>1</v>
      </c>
      <c r="B18" s="9" t="s">
        <v>9</v>
      </c>
      <c r="C18" s="16">
        <f>D18+E18+F18+H18+I18+J18+K18</f>
        <v>13213706.83</v>
      </c>
      <c r="D18" s="16">
        <v>16181</v>
      </c>
      <c r="E18" s="32">
        <v>773630</v>
      </c>
      <c r="F18" s="16">
        <v>11186120</v>
      </c>
      <c r="G18" s="16">
        <v>0</v>
      </c>
      <c r="H18" s="16">
        <v>1237775.83</v>
      </c>
      <c r="I18" s="16">
        <v>0</v>
      </c>
      <c r="J18" s="16">
        <v>0</v>
      </c>
      <c r="K18" s="16">
        <v>0</v>
      </c>
      <c r="L18" s="60"/>
    </row>
    <row r="19" spans="1:16" ht="43.5" customHeight="1" x14ac:dyDescent="0.25">
      <c r="A19" s="2">
        <v>2</v>
      </c>
      <c r="B19" s="9" t="s">
        <v>10</v>
      </c>
      <c r="C19" s="16">
        <f>D19+E19+F19+H19+I19+J19+K19</f>
        <v>13147</v>
      </c>
      <c r="D19" s="16">
        <v>13147</v>
      </c>
      <c r="E19" s="16">
        <v>0</v>
      </c>
      <c r="F19" s="16">
        <v>0</v>
      </c>
      <c r="G19" s="16">
        <v>0</v>
      </c>
      <c r="H19" s="32">
        <v>0</v>
      </c>
      <c r="I19" s="16">
        <v>0</v>
      </c>
      <c r="J19" s="16">
        <v>0</v>
      </c>
      <c r="K19" s="16">
        <v>0</v>
      </c>
      <c r="L19" s="60"/>
    </row>
    <row r="20" spans="1:16" ht="35.25" customHeight="1" x14ac:dyDescent="0.25">
      <c r="A20" s="2">
        <v>3</v>
      </c>
      <c r="B20" s="9" t="s">
        <v>11</v>
      </c>
      <c r="C20" s="16">
        <f>D20+E20+F20+H20+I20+J20+K20</f>
        <v>1293831.44</v>
      </c>
      <c r="D20" s="16">
        <v>33986</v>
      </c>
      <c r="E20" s="16">
        <v>0</v>
      </c>
      <c r="F20" s="32">
        <v>0</v>
      </c>
      <c r="G20" s="32">
        <v>0</v>
      </c>
      <c r="H20" s="32">
        <v>1227718.17</v>
      </c>
      <c r="I20" s="16">
        <v>32127.27</v>
      </c>
      <c r="J20" s="16">
        <v>0</v>
      </c>
      <c r="K20" s="16">
        <v>0</v>
      </c>
      <c r="L20" s="60"/>
      <c r="M20" s="60"/>
      <c r="N20" s="60"/>
      <c r="O20" s="60"/>
    </row>
    <row r="21" spans="1:16" ht="40.5" customHeight="1" x14ac:dyDescent="0.25">
      <c r="A21" s="2">
        <v>4</v>
      </c>
      <c r="B21" s="9" t="s">
        <v>12</v>
      </c>
      <c r="C21" s="16">
        <f>D21+E21+F21+H21+I21+J21+K21</f>
        <v>269203.54000000004</v>
      </c>
      <c r="D21" s="16">
        <v>18037</v>
      </c>
      <c r="E21" s="16">
        <v>0</v>
      </c>
      <c r="F21" s="16">
        <v>0</v>
      </c>
      <c r="G21" s="16">
        <v>0</v>
      </c>
      <c r="H21" s="16">
        <v>0</v>
      </c>
      <c r="I21" s="32">
        <v>251166.54</v>
      </c>
      <c r="J21" s="16">
        <v>0</v>
      </c>
      <c r="K21" s="16">
        <v>0</v>
      </c>
      <c r="L21" s="60"/>
    </row>
    <row r="22" spans="1:16" ht="31.5" customHeight="1" x14ac:dyDescent="0.25">
      <c r="A22" s="2">
        <v>5</v>
      </c>
      <c r="B22" s="9" t="s">
        <v>13</v>
      </c>
      <c r="C22" s="16">
        <f>D22+E22+F22+H22+I22+J22+K22</f>
        <v>61731</v>
      </c>
      <c r="D22" s="16">
        <v>9731</v>
      </c>
      <c r="E22" s="16">
        <v>0</v>
      </c>
      <c r="F22" s="16">
        <v>0</v>
      </c>
      <c r="G22" s="16">
        <v>0</v>
      </c>
      <c r="H22" s="32">
        <v>0</v>
      </c>
      <c r="I22" s="32">
        <v>52000</v>
      </c>
      <c r="J22" s="16">
        <v>0</v>
      </c>
      <c r="K22" s="32">
        <v>0</v>
      </c>
      <c r="L22" s="60"/>
    </row>
    <row r="23" spans="1:16" ht="33.75" customHeight="1" x14ac:dyDescent="0.25">
      <c r="A23" s="2">
        <v>6</v>
      </c>
      <c r="B23" s="9" t="s">
        <v>14</v>
      </c>
      <c r="C23" s="16">
        <f t="shared" ref="C23:C28" si="0">D23+E23+F23+H23+I23+J23+K23</f>
        <v>280904</v>
      </c>
      <c r="D23" s="16">
        <v>18104</v>
      </c>
      <c r="E23" s="16">
        <v>0</v>
      </c>
      <c r="F23" s="16">
        <v>0</v>
      </c>
      <c r="G23" s="16">
        <v>0</v>
      </c>
      <c r="H23" s="32">
        <v>0</v>
      </c>
      <c r="I23" s="32">
        <v>262800</v>
      </c>
      <c r="J23" s="16">
        <v>0</v>
      </c>
      <c r="K23" s="32">
        <v>0</v>
      </c>
      <c r="L23" s="59"/>
      <c r="M23" s="59"/>
    </row>
    <row r="24" spans="1:16" ht="33" customHeight="1" x14ac:dyDescent="0.25">
      <c r="A24" s="2">
        <v>7</v>
      </c>
      <c r="B24" s="9" t="s">
        <v>15</v>
      </c>
      <c r="C24" s="16">
        <v>392517</v>
      </c>
      <c r="D24" s="16">
        <v>12517</v>
      </c>
      <c r="E24" s="16">
        <v>0</v>
      </c>
      <c r="F24" s="16">
        <v>0</v>
      </c>
      <c r="G24" s="16">
        <v>0</v>
      </c>
      <c r="H24" s="16">
        <v>0</v>
      </c>
      <c r="I24" s="32">
        <v>380000</v>
      </c>
      <c r="J24" s="16">
        <v>0</v>
      </c>
      <c r="K24" s="32">
        <v>0</v>
      </c>
      <c r="L24" s="60"/>
      <c r="M24" s="60"/>
      <c r="N24" s="60"/>
    </row>
    <row r="25" spans="1:16" ht="44.25" customHeight="1" x14ac:dyDescent="0.25">
      <c r="A25" s="2">
        <v>8</v>
      </c>
      <c r="B25" s="9" t="s">
        <v>16</v>
      </c>
      <c r="C25" s="16">
        <f t="shared" si="0"/>
        <v>6830692.0499999998</v>
      </c>
      <c r="D25" s="16">
        <v>10279</v>
      </c>
      <c r="E25" s="16">
        <v>536535</v>
      </c>
      <c r="F25" s="16">
        <v>5739946.4500000002</v>
      </c>
      <c r="G25" s="16">
        <v>0</v>
      </c>
      <c r="H25" s="16">
        <v>0</v>
      </c>
      <c r="I25" s="16">
        <v>194575.6</v>
      </c>
      <c r="J25" s="16">
        <v>0</v>
      </c>
      <c r="K25" s="32">
        <v>349356</v>
      </c>
      <c r="M25" s="58"/>
      <c r="N25" s="58"/>
      <c r="O25" s="58"/>
    </row>
    <row r="26" spans="1:16" ht="39" customHeight="1" x14ac:dyDescent="0.25">
      <c r="A26" s="2">
        <v>9</v>
      </c>
      <c r="B26" s="9" t="s">
        <v>17</v>
      </c>
      <c r="C26" s="16">
        <f t="shared" si="0"/>
        <v>330145</v>
      </c>
      <c r="D26" s="16">
        <v>19645</v>
      </c>
      <c r="E26" s="16">
        <v>0</v>
      </c>
      <c r="F26" s="16">
        <v>0</v>
      </c>
      <c r="G26" s="16">
        <v>0</v>
      </c>
      <c r="H26" s="16">
        <v>0</v>
      </c>
      <c r="I26" s="32">
        <v>310500</v>
      </c>
      <c r="J26" s="16">
        <v>0</v>
      </c>
      <c r="K26" s="16">
        <v>0</v>
      </c>
      <c r="L26" s="60"/>
    </row>
    <row r="27" spans="1:16" ht="35.25" customHeight="1" x14ac:dyDescent="0.25">
      <c r="A27" s="2">
        <v>10</v>
      </c>
      <c r="B27" s="9" t="s">
        <v>18</v>
      </c>
      <c r="C27" s="16">
        <f t="shared" si="0"/>
        <v>1012373</v>
      </c>
      <c r="D27" s="16">
        <v>23873</v>
      </c>
      <c r="E27" s="16">
        <v>0</v>
      </c>
      <c r="F27" s="16">
        <v>0</v>
      </c>
      <c r="G27" s="16">
        <v>0</v>
      </c>
      <c r="H27" s="32">
        <v>0</v>
      </c>
      <c r="I27" s="32">
        <v>988500</v>
      </c>
      <c r="J27" s="16">
        <v>0</v>
      </c>
      <c r="K27" s="16">
        <v>0</v>
      </c>
    </row>
    <row r="28" spans="1:16" ht="31.5" x14ac:dyDescent="0.25">
      <c r="A28" s="1"/>
      <c r="B28" s="11" t="s">
        <v>19</v>
      </c>
      <c r="C28" s="16">
        <f t="shared" si="0"/>
        <v>23698250.859999999</v>
      </c>
      <c r="D28" s="20">
        <f>D18+D19+D20+D21+D22+D23+D24+D25+D26+D27</f>
        <v>175500</v>
      </c>
      <c r="E28" s="41">
        <f>E18+E19+E20+E21+E22+E23+E24+E25+E26+E27</f>
        <v>1310165</v>
      </c>
      <c r="F28" s="41">
        <f>F18+F19+F20+F21+F22+F23+F24+F25+F26+F27</f>
        <v>16926066.449999999</v>
      </c>
      <c r="G28" s="41">
        <f t="shared" ref="G28" si="1">G18+G19+G20+G21+G22+G23+G24+G26+G27</f>
        <v>0</v>
      </c>
      <c r="H28" s="41">
        <f>H18+H19+H20+H21+H22+H23+H24+H25+H26+H27</f>
        <v>2465494</v>
      </c>
      <c r="I28" s="20">
        <f>I18+I19+I20+I21+I22+I23+I24+I25+I26+I27</f>
        <v>2471669.41</v>
      </c>
      <c r="J28" s="20">
        <v>0</v>
      </c>
      <c r="K28" s="31">
        <f>K18+K19+K20+K21+K22+K23+K24+K25+K26+K27</f>
        <v>349356</v>
      </c>
      <c r="N28" s="40"/>
      <c r="P28" s="40"/>
    </row>
    <row r="29" spans="1:16" ht="15.75" x14ac:dyDescent="0.25">
      <c r="A29" s="1"/>
      <c r="B29" s="6"/>
      <c r="C29" s="7"/>
      <c r="D29" s="7"/>
      <c r="E29" s="7"/>
      <c r="F29" s="7"/>
      <c r="G29" s="7"/>
      <c r="H29" s="7"/>
      <c r="I29" s="7"/>
      <c r="J29" s="7"/>
      <c r="K29" s="7"/>
    </row>
  </sheetData>
  <mergeCells count="17">
    <mergeCell ref="D15:J15"/>
    <mergeCell ref="A14:A17"/>
    <mergeCell ref="B14:B17"/>
    <mergeCell ref="C15:C17"/>
    <mergeCell ref="E16:H16"/>
    <mergeCell ref="I16:J16"/>
    <mergeCell ref="D16:D17"/>
    <mergeCell ref="F2:K2"/>
    <mergeCell ref="F3:K3"/>
    <mergeCell ref="F4:K4"/>
    <mergeCell ref="F5:K5"/>
    <mergeCell ref="C14:J14"/>
    <mergeCell ref="H13:I13"/>
    <mergeCell ref="B12:J12"/>
    <mergeCell ref="I9:J9"/>
    <mergeCell ref="I10:J10"/>
    <mergeCell ref="B7:J7"/>
  </mergeCells>
  <pageMargins left="0.7" right="0.7" top="0.75" bottom="0.75" header="0.3" footer="0.3"/>
  <pageSetup paperSize="9" scale="56"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L25"/>
  <sheetViews>
    <sheetView view="pageBreakPreview" topLeftCell="A7" zoomScale="87" zoomScaleNormal="100" zoomScaleSheetLayoutView="87" workbookViewId="0">
      <selection activeCell="H3" sqref="H3:I3"/>
    </sheetView>
  </sheetViews>
  <sheetFormatPr defaultRowHeight="15" x14ac:dyDescent="0.25"/>
  <cols>
    <col min="1" max="1" width="7.42578125" customWidth="1"/>
    <col min="2" max="2" width="32.5703125" customWidth="1"/>
    <col min="3" max="3" width="15.5703125" customWidth="1"/>
    <col min="4" max="4" width="21.7109375" customWidth="1"/>
    <col min="5" max="5" width="19.85546875" hidden="1" customWidth="1"/>
    <col min="6" max="6" width="0.42578125" customWidth="1"/>
    <col min="7" max="7" width="21.28515625" customWidth="1"/>
    <col min="8" max="8" width="21.28515625" style="3" customWidth="1"/>
    <col min="12" max="12" width="13" bestFit="1" customWidth="1"/>
  </cols>
  <sheetData>
    <row r="1" spans="1:10" x14ac:dyDescent="0.25">
      <c r="A1" s="22"/>
      <c r="B1" s="22"/>
      <c r="C1" s="22"/>
      <c r="D1" s="22"/>
      <c r="E1" s="22"/>
      <c r="F1" s="22"/>
      <c r="G1" s="22"/>
      <c r="H1" s="22"/>
    </row>
    <row r="2" spans="1:10" x14ac:dyDescent="0.25">
      <c r="A2" s="22"/>
      <c r="B2" s="22"/>
      <c r="C2" s="22"/>
      <c r="D2" s="90"/>
      <c r="E2" s="90"/>
      <c r="F2" s="90"/>
      <c r="G2" s="90"/>
      <c r="H2" s="28"/>
    </row>
    <row r="3" spans="1:10" x14ac:dyDescent="0.25">
      <c r="A3" s="22"/>
      <c r="B3" s="22"/>
      <c r="C3" s="22"/>
      <c r="D3" s="90"/>
      <c r="E3" s="90"/>
      <c r="F3" s="90"/>
      <c r="G3" s="90"/>
      <c r="H3" s="86" t="s">
        <v>28</v>
      </c>
      <c r="I3" s="86"/>
    </row>
    <row r="4" spans="1:10" x14ac:dyDescent="0.25">
      <c r="A4" s="22"/>
      <c r="B4" s="22"/>
      <c r="C4" s="22"/>
      <c r="D4" s="22"/>
      <c r="E4" s="22"/>
      <c r="F4" s="90"/>
      <c r="G4" s="90"/>
      <c r="H4" s="86" t="s">
        <v>26</v>
      </c>
      <c r="I4" s="86"/>
    </row>
    <row r="5" spans="1:10" ht="108" customHeight="1" x14ac:dyDescent="0.25">
      <c r="A5" s="104" t="s">
        <v>35</v>
      </c>
      <c r="B5" s="104"/>
      <c r="C5" s="104"/>
      <c r="D5" s="104"/>
      <c r="E5" s="104"/>
      <c r="F5" s="104"/>
      <c r="G5" s="104"/>
      <c r="H5" s="104"/>
    </row>
    <row r="6" spans="1:10" s="3" customFormat="1" ht="18" customHeight="1" x14ac:dyDescent="0.25">
      <c r="A6" s="17"/>
      <c r="B6" s="17"/>
      <c r="C6" s="17"/>
      <c r="D6" s="17"/>
      <c r="E6" s="17"/>
      <c r="F6" s="18" t="s">
        <v>25</v>
      </c>
      <c r="G6" s="17"/>
      <c r="H6" s="17"/>
    </row>
    <row r="7" spans="1:10" ht="15" customHeight="1" x14ac:dyDescent="0.25">
      <c r="A7" s="78" t="s">
        <v>0</v>
      </c>
      <c r="B7" s="78" t="s">
        <v>1</v>
      </c>
      <c r="C7" s="100" t="s">
        <v>2</v>
      </c>
      <c r="D7" s="101"/>
      <c r="E7" s="101"/>
      <c r="F7" s="101"/>
      <c r="G7" s="101"/>
      <c r="H7" s="101"/>
    </row>
    <row r="8" spans="1:10" ht="15.75" customHeight="1" x14ac:dyDescent="0.25">
      <c r="A8" s="79"/>
      <c r="B8" s="79"/>
      <c r="C8" s="102"/>
      <c r="D8" s="103"/>
      <c r="E8" s="103"/>
      <c r="F8" s="103"/>
      <c r="G8" s="103"/>
      <c r="H8" s="103"/>
    </row>
    <row r="9" spans="1:10" s="5" customFormat="1" ht="15.75" x14ac:dyDescent="0.25">
      <c r="A9" s="79"/>
      <c r="B9" s="79"/>
      <c r="C9" s="79" t="s">
        <v>23</v>
      </c>
      <c r="D9" s="110" t="s">
        <v>4</v>
      </c>
      <c r="E9" s="111"/>
      <c r="F9" s="111"/>
      <c r="G9" s="111"/>
      <c r="H9" s="112"/>
    </row>
    <row r="10" spans="1:10" s="5" customFormat="1" ht="157.5" customHeight="1" x14ac:dyDescent="0.25">
      <c r="A10" s="80"/>
      <c r="B10" s="80"/>
      <c r="C10" s="80"/>
      <c r="D10" s="91" t="s">
        <v>24</v>
      </c>
      <c r="E10" s="92"/>
      <c r="F10" s="93"/>
      <c r="G10" s="108"/>
      <c r="H10" s="109"/>
    </row>
    <row r="11" spans="1:10" s="5" customFormat="1" ht="33.75" customHeight="1" x14ac:dyDescent="0.25">
      <c r="A11" s="25"/>
      <c r="B11" s="25"/>
      <c r="C11" s="30" t="s">
        <v>6</v>
      </c>
      <c r="D11" s="30" t="s">
        <v>6</v>
      </c>
      <c r="E11" s="26"/>
      <c r="F11" s="27"/>
      <c r="G11" s="30" t="s">
        <v>7</v>
      </c>
      <c r="H11" s="30" t="s">
        <v>6</v>
      </c>
    </row>
    <row r="12" spans="1:10" ht="34.5" customHeight="1" x14ac:dyDescent="0.25">
      <c r="A12" s="8">
        <v>1</v>
      </c>
      <c r="B12" s="9" t="s">
        <v>9</v>
      </c>
      <c r="C12" s="13">
        <f>D12+G12+H12</f>
        <v>16181</v>
      </c>
      <c r="D12" s="94">
        <v>16181</v>
      </c>
      <c r="E12" s="95"/>
      <c r="F12" s="96"/>
      <c r="G12" s="52">
        <v>0</v>
      </c>
      <c r="H12" s="53">
        <v>0</v>
      </c>
      <c r="I12" s="48"/>
      <c r="J12" s="29"/>
    </row>
    <row r="13" spans="1:10" ht="33" customHeight="1" x14ac:dyDescent="0.25">
      <c r="A13" s="8">
        <v>2</v>
      </c>
      <c r="B13" s="9" t="s">
        <v>10</v>
      </c>
      <c r="C13" s="13">
        <f t="shared" ref="C13:C21" si="0">D13+G13+H13</f>
        <v>0</v>
      </c>
      <c r="D13" s="94">
        <v>0</v>
      </c>
      <c r="E13" s="95"/>
      <c r="F13" s="96"/>
      <c r="G13" s="45">
        <v>0</v>
      </c>
      <c r="H13" s="47">
        <v>0</v>
      </c>
      <c r="I13" s="48"/>
      <c r="J13" s="29"/>
    </row>
    <row r="14" spans="1:10" ht="29.25" customHeight="1" x14ac:dyDescent="0.25">
      <c r="A14" s="8">
        <v>3</v>
      </c>
      <c r="B14" s="9" t="s">
        <v>11</v>
      </c>
      <c r="C14" s="13">
        <f t="shared" si="0"/>
        <v>33986</v>
      </c>
      <c r="D14" s="94">
        <v>33986</v>
      </c>
      <c r="E14" s="95"/>
      <c r="F14" s="96"/>
      <c r="G14" s="45">
        <v>0</v>
      </c>
      <c r="H14" s="47">
        <v>0</v>
      </c>
      <c r="I14" s="48"/>
      <c r="J14" s="29"/>
    </row>
    <row r="15" spans="1:10" ht="27.75" customHeight="1" x14ac:dyDescent="0.25">
      <c r="A15" s="8">
        <v>4</v>
      </c>
      <c r="B15" s="9" t="s">
        <v>12</v>
      </c>
      <c r="C15" s="13">
        <f t="shared" si="0"/>
        <v>0</v>
      </c>
      <c r="D15" s="94">
        <v>0</v>
      </c>
      <c r="E15" s="95"/>
      <c r="F15" s="96"/>
      <c r="G15" s="52">
        <v>0</v>
      </c>
      <c r="H15" s="53">
        <v>0</v>
      </c>
      <c r="I15" s="48"/>
      <c r="J15" s="29"/>
    </row>
    <row r="16" spans="1:10" ht="30.75" customHeight="1" x14ac:dyDescent="0.25">
      <c r="A16" s="8">
        <v>5</v>
      </c>
      <c r="B16" s="9" t="s">
        <v>13</v>
      </c>
      <c r="C16" s="13">
        <f t="shared" si="0"/>
        <v>0</v>
      </c>
      <c r="D16" s="94">
        <v>0</v>
      </c>
      <c r="E16" s="95"/>
      <c r="F16" s="96"/>
      <c r="G16" s="52">
        <v>0</v>
      </c>
      <c r="H16" s="53">
        <v>0</v>
      </c>
      <c r="I16" s="48"/>
      <c r="J16" s="29"/>
    </row>
    <row r="17" spans="1:12" ht="28.5" customHeight="1" x14ac:dyDescent="0.25">
      <c r="A17" s="8">
        <v>6</v>
      </c>
      <c r="B17" s="9" t="s">
        <v>14</v>
      </c>
      <c r="C17" s="13">
        <f t="shared" si="0"/>
        <v>18104</v>
      </c>
      <c r="D17" s="94">
        <v>18104</v>
      </c>
      <c r="E17" s="95"/>
      <c r="F17" s="96"/>
      <c r="G17" s="45">
        <v>0</v>
      </c>
      <c r="H17" s="47">
        <v>0</v>
      </c>
      <c r="I17" s="48"/>
      <c r="J17" s="29"/>
    </row>
    <row r="18" spans="1:12" ht="28.5" customHeight="1" x14ac:dyDescent="0.25">
      <c r="A18" s="8">
        <v>7</v>
      </c>
      <c r="B18" s="9" t="s">
        <v>15</v>
      </c>
      <c r="C18" s="13">
        <f t="shared" si="0"/>
        <v>0</v>
      </c>
      <c r="D18" s="94">
        <v>0</v>
      </c>
      <c r="E18" s="95"/>
      <c r="F18" s="96"/>
      <c r="G18" s="45">
        <v>0</v>
      </c>
      <c r="H18" s="47">
        <v>0</v>
      </c>
      <c r="I18" s="48"/>
      <c r="J18" s="29"/>
    </row>
    <row r="19" spans="1:12" ht="27" customHeight="1" x14ac:dyDescent="0.25">
      <c r="A19" s="8">
        <v>8</v>
      </c>
      <c r="B19" s="9" t="s">
        <v>16</v>
      </c>
      <c r="C19" s="13">
        <f t="shared" si="0"/>
        <v>10279</v>
      </c>
      <c r="D19" s="94">
        <v>10279</v>
      </c>
      <c r="E19" s="95"/>
      <c r="F19" s="96"/>
      <c r="G19" s="45">
        <v>0</v>
      </c>
      <c r="H19" s="47">
        <v>0</v>
      </c>
      <c r="I19" s="48"/>
      <c r="J19" s="29"/>
    </row>
    <row r="20" spans="1:12" ht="32.25" customHeight="1" x14ac:dyDescent="0.25">
      <c r="A20" s="8">
        <v>9</v>
      </c>
      <c r="B20" s="9" t="s">
        <v>17</v>
      </c>
      <c r="C20" s="13">
        <f t="shared" si="0"/>
        <v>0</v>
      </c>
      <c r="D20" s="105">
        <v>0</v>
      </c>
      <c r="E20" s="106"/>
      <c r="F20" s="107"/>
      <c r="G20" s="45">
        <v>0</v>
      </c>
      <c r="H20" s="47">
        <v>0</v>
      </c>
      <c r="I20" s="48"/>
      <c r="J20" s="29"/>
    </row>
    <row r="21" spans="1:12" ht="30.75" customHeight="1" x14ac:dyDescent="0.25">
      <c r="A21" s="8">
        <v>10</v>
      </c>
      <c r="B21" s="9" t="s">
        <v>18</v>
      </c>
      <c r="C21" s="13">
        <f t="shared" si="0"/>
        <v>0</v>
      </c>
      <c r="D21" s="94">
        <v>0</v>
      </c>
      <c r="E21" s="95"/>
      <c r="F21" s="96"/>
      <c r="G21" s="52">
        <v>0</v>
      </c>
      <c r="H21" s="53">
        <v>0</v>
      </c>
      <c r="I21" s="48"/>
      <c r="J21" s="29"/>
    </row>
    <row r="22" spans="1:12" ht="27.75" customHeight="1" x14ac:dyDescent="0.3">
      <c r="A22" s="10"/>
      <c r="B22" s="11" t="s">
        <v>19</v>
      </c>
      <c r="C22" s="14">
        <f>C12+C13+C14+C15+C16+C17+C18+C19+C20+C21</f>
        <v>78550</v>
      </c>
      <c r="D22" s="97">
        <f>D12+D13+D14+D15+D16+D17+D18+D19+D20+D21</f>
        <v>78550</v>
      </c>
      <c r="E22" s="98"/>
      <c r="F22" s="99"/>
      <c r="G22" s="46">
        <f>G12+G13+G14+G15+G16+G17+G18+G19+G20+G21</f>
        <v>0</v>
      </c>
      <c r="H22" s="46">
        <f>H12+H13+H14+H15+H16+H17+H18+H19+H20+H21</f>
        <v>0</v>
      </c>
      <c r="L22" s="40"/>
    </row>
    <row r="23" spans="1:12" ht="15.75" x14ac:dyDescent="0.25">
      <c r="A23" s="7"/>
      <c r="B23" s="7"/>
      <c r="C23" s="13"/>
      <c r="D23" s="87"/>
      <c r="E23" s="88"/>
      <c r="F23" s="89"/>
      <c r="G23" s="1"/>
      <c r="H23" s="29"/>
    </row>
    <row r="24" spans="1:12" ht="15.75" x14ac:dyDescent="0.25">
      <c r="A24" s="12"/>
      <c r="B24" s="12"/>
      <c r="C24" s="12"/>
      <c r="D24" s="12"/>
      <c r="E24" s="12"/>
      <c r="F24" s="12"/>
    </row>
    <row r="25" spans="1:12" ht="15.75" x14ac:dyDescent="0.25">
      <c r="A25" s="12"/>
      <c r="B25" s="12"/>
      <c r="C25" s="12"/>
      <c r="D25" s="12"/>
      <c r="E25" s="12"/>
      <c r="F25" s="12"/>
    </row>
  </sheetData>
  <mergeCells count="27">
    <mergeCell ref="D22:F22"/>
    <mergeCell ref="C7:H8"/>
    <mergeCell ref="A5:H5"/>
    <mergeCell ref="A7:A10"/>
    <mergeCell ref="B7:B10"/>
    <mergeCell ref="C9:C10"/>
    <mergeCell ref="D20:F20"/>
    <mergeCell ref="D18:F18"/>
    <mergeCell ref="D16:F16"/>
    <mergeCell ref="G10:H10"/>
    <mergeCell ref="D9:H9"/>
    <mergeCell ref="H3:I3"/>
    <mergeCell ref="H4:I4"/>
    <mergeCell ref="D23:F23"/>
    <mergeCell ref="F2:G2"/>
    <mergeCell ref="F3:G3"/>
    <mergeCell ref="D2:E2"/>
    <mergeCell ref="D3:E3"/>
    <mergeCell ref="D10:F10"/>
    <mergeCell ref="D12:F12"/>
    <mergeCell ref="D13:F13"/>
    <mergeCell ref="D14:F14"/>
    <mergeCell ref="D15:F15"/>
    <mergeCell ref="D21:F21"/>
    <mergeCell ref="D17:F17"/>
    <mergeCell ref="D19:F19"/>
    <mergeCell ref="F4:G4"/>
  </mergeCells>
  <pageMargins left="0.7" right="0.7" top="0.75" bottom="0.75" header="0.3" footer="0.3"/>
  <pageSetup paperSize="9" scale="72"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J24"/>
  <sheetViews>
    <sheetView topLeftCell="A4" zoomScaleNormal="100" workbookViewId="0">
      <selection activeCell="G13" sqref="G13"/>
    </sheetView>
  </sheetViews>
  <sheetFormatPr defaultRowHeight="15" x14ac:dyDescent="0.25"/>
  <cols>
    <col min="1" max="1" width="6.28515625" customWidth="1"/>
    <col min="2" max="2" width="28.28515625" customWidth="1"/>
    <col min="3" max="3" width="13.28515625" customWidth="1"/>
    <col min="5" max="5" width="9" customWidth="1"/>
    <col min="6" max="6" width="9.140625" hidden="1" customWidth="1"/>
    <col min="7" max="7" width="20.140625" customWidth="1"/>
    <col min="9" max="9" width="10.28515625" bestFit="1" customWidth="1"/>
  </cols>
  <sheetData>
    <row r="1" spans="1:10" x14ac:dyDescent="0.25">
      <c r="A1" s="22"/>
      <c r="B1" s="22"/>
      <c r="C1" s="22"/>
      <c r="D1" s="90"/>
      <c r="E1" s="90"/>
      <c r="F1" s="90"/>
      <c r="G1" s="90"/>
    </row>
    <row r="2" spans="1:10" x14ac:dyDescent="0.25">
      <c r="A2" s="22"/>
      <c r="B2" s="22"/>
      <c r="C2" s="22"/>
      <c r="D2" s="90"/>
      <c r="E2" s="90"/>
      <c r="F2" s="63" t="s">
        <v>28</v>
      </c>
      <c r="G2" s="63"/>
    </row>
    <row r="3" spans="1:10" x14ac:dyDescent="0.25">
      <c r="A3" s="22"/>
      <c r="B3" s="22"/>
      <c r="C3" s="22"/>
      <c r="D3" s="22"/>
      <c r="E3" s="22"/>
      <c r="F3" s="51" t="s">
        <v>27</v>
      </c>
      <c r="G3" s="51" t="s">
        <v>27</v>
      </c>
    </row>
    <row r="4" spans="1:10" ht="123" customHeight="1" x14ac:dyDescent="0.25">
      <c r="A4" s="119" t="s">
        <v>30</v>
      </c>
      <c r="B4" s="119"/>
      <c r="C4" s="119"/>
      <c r="D4" s="119"/>
      <c r="E4" s="119"/>
      <c r="F4" s="119"/>
      <c r="G4" s="119"/>
    </row>
    <row r="5" spans="1:10" s="3" customFormat="1" ht="19.5" customHeight="1" x14ac:dyDescent="0.25">
      <c r="A5" s="17"/>
      <c r="B5" s="17"/>
      <c r="C5" s="17"/>
      <c r="D5" s="17"/>
      <c r="E5" s="17"/>
      <c r="F5" s="19" t="s">
        <v>25</v>
      </c>
      <c r="G5" s="17"/>
    </row>
    <row r="6" spans="1:10" x14ac:dyDescent="0.25">
      <c r="A6" s="78" t="s">
        <v>0</v>
      </c>
      <c r="B6" s="78" t="s">
        <v>1</v>
      </c>
      <c r="C6" s="65" t="s">
        <v>2</v>
      </c>
      <c r="D6" s="66"/>
      <c r="E6" s="66"/>
      <c r="F6" s="66"/>
      <c r="G6" s="120"/>
    </row>
    <row r="7" spans="1:10" ht="12.75" customHeight="1" x14ac:dyDescent="0.25">
      <c r="A7" s="79"/>
      <c r="B7" s="79"/>
      <c r="C7" s="121"/>
      <c r="D7" s="122"/>
      <c r="E7" s="122"/>
      <c r="F7" s="122"/>
      <c r="G7" s="123"/>
    </row>
    <row r="8" spans="1:10" ht="15.75" x14ac:dyDescent="0.25">
      <c r="A8" s="79"/>
      <c r="B8" s="79"/>
      <c r="C8" s="79" t="s">
        <v>23</v>
      </c>
      <c r="D8" s="110" t="s">
        <v>4</v>
      </c>
      <c r="E8" s="111"/>
      <c r="F8" s="111"/>
      <c r="G8" s="112"/>
    </row>
    <row r="9" spans="1:10" ht="45.75" customHeight="1" x14ac:dyDescent="0.25">
      <c r="A9" s="80"/>
      <c r="B9" s="80"/>
      <c r="C9" s="80"/>
      <c r="D9" s="91" t="s">
        <v>24</v>
      </c>
      <c r="E9" s="92"/>
      <c r="F9" s="93"/>
      <c r="G9" s="30" t="s">
        <v>29</v>
      </c>
    </row>
    <row r="10" spans="1:10" ht="24.75" customHeight="1" x14ac:dyDescent="0.25">
      <c r="A10" s="8">
        <v>1</v>
      </c>
      <c r="B10" s="9" t="s">
        <v>9</v>
      </c>
      <c r="C10" s="15">
        <f t="shared" ref="C10:C20" si="0">D10+G10</f>
        <v>62317</v>
      </c>
      <c r="D10" s="113">
        <v>16181</v>
      </c>
      <c r="E10" s="114"/>
      <c r="F10" s="115"/>
      <c r="G10" s="42">
        <v>46136</v>
      </c>
      <c r="H10" s="61"/>
    </row>
    <row r="11" spans="1:10" ht="31.5" x14ac:dyDescent="0.25">
      <c r="A11" s="8">
        <v>2</v>
      </c>
      <c r="B11" s="9" t="s">
        <v>10</v>
      </c>
      <c r="C11" s="38">
        <f t="shared" si="0"/>
        <v>30497</v>
      </c>
      <c r="D11" s="113">
        <v>13147</v>
      </c>
      <c r="E11" s="114"/>
      <c r="F11" s="115"/>
      <c r="G11" s="49">
        <v>17350</v>
      </c>
    </row>
    <row r="12" spans="1:10" ht="29.25" customHeight="1" x14ac:dyDescent="0.25">
      <c r="A12" s="8">
        <v>3</v>
      </c>
      <c r="B12" s="9" t="s">
        <v>11</v>
      </c>
      <c r="C12" s="38">
        <f t="shared" si="0"/>
        <v>105724.69</v>
      </c>
      <c r="D12" s="113">
        <v>33986</v>
      </c>
      <c r="E12" s="114"/>
      <c r="F12" s="115"/>
      <c r="G12" s="23">
        <v>71738.69</v>
      </c>
      <c r="H12" s="61"/>
    </row>
    <row r="13" spans="1:10" ht="31.5" x14ac:dyDescent="0.25">
      <c r="A13" s="8">
        <v>4</v>
      </c>
      <c r="B13" s="9" t="s">
        <v>12</v>
      </c>
      <c r="C13" s="38">
        <f t="shared" si="0"/>
        <v>55087</v>
      </c>
      <c r="D13" s="113">
        <v>18037</v>
      </c>
      <c r="E13" s="114"/>
      <c r="F13" s="115"/>
      <c r="G13" s="23">
        <v>37050</v>
      </c>
      <c r="H13" s="61"/>
    </row>
    <row r="14" spans="1:10" ht="24" customHeight="1" x14ac:dyDescent="0.25">
      <c r="A14" s="8">
        <v>5</v>
      </c>
      <c r="B14" s="9" t="s">
        <v>13</v>
      </c>
      <c r="C14" s="38">
        <f t="shared" si="0"/>
        <v>96087</v>
      </c>
      <c r="D14" s="113">
        <v>9731</v>
      </c>
      <c r="E14" s="114"/>
      <c r="F14" s="115"/>
      <c r="G14" s="24">
        <v>86356</v>
      </c>
    </row>
    <row r="15" spans="1:10" ht="23.25" customHeight="1" x14ac:dyDescent="0.25">
      <c r="A15" s="8">
        <v>6</v>
      </c>
      <c r="B15" s="9" t="s">
        <v>14</v>
      </c>
      <c r="C15" s="38">
        <f t="shared" si="0"/>
        <v>25604</v>
      </c>
      <c r="D15" s="113">
        <v>18104</v>
      </c>
      <c r="E15" s="114"/>
      <c r="F15" s="115"/>
      <c r="G15" s="24">
        <v>7500</v>
      </c>
      <c r="I15" s="61"/>
      <c r="J15" s="61"/>
    </row>
    <row r="16" spans="1:10" ht="24" customHeight="1" x14ac:dyDescent="0.25">
      <c r="A16" s="8">
        <v>7</v>
      </c>
      <c r="B16" s="9" t="s">
        <v>15</v>
      </c>
      <c r="C16" s="38">
        <f t="shared" si="0"/>
        <v>12517</v>
      </c>
      <c r="D16" s="113">
        <v>12517</v>
      </c>
      <c r="E16" s="114"/>
      <c r="F16" s="115"/>
      <c r="G16" s="50">
        <v>0</v>
      </c>
      <c r="H16" s="61"/>
    </row>
    <row r="17" spans="1:9" ht="31.5" x14ac:dyDescent="0.25">
      <c r="A17" s="8">
        <v>8</v>
      </c>
      <c r="B17" s="9" t="s">
        <v>16</v>
      </c>
      <c r="C17" s="38">
        <f t="shared" si="0"/>
        <v>47740</v>
      </c>
      <c r="D17" s="113">
        <v>10279</v>
      </c>
      <c r="E17" s="114"/>
      <c r="F17" s="115"/>
      <c r="G17" s="43">
        <v>37461</v>
      </c>
    </row>
    <row r="18" spans="1:9" ht="31.5" x14ac:dyDescent="0.25">
      <c r="A18" s="8">
        <v>9</v>
      </c>
      <c r="B18" s="9" t="s">
        <v>17</v>
      </c>
      <c r="C18" s="38">
        <f t="shared" si="0"/>
        <v>19645</v>
      </c>
      <c r="D18" s="113">
        <v>19645</v>
      </c>
      <c r="E18" s="114"/>
      <c r="F18" s="115"/>
      <c r="G18" s="50">
        <v>0</v>
      </c>
      <c r="H18" s="61"/>
      <c r="I18" s="61"/>
    </row>
    <row r="19" spans="1:9" ht="21" customHeight="1" x14ac:dyDescent="0.25">
      <c r="A19" s="8">
        <v>10</v>
      </c>
      <c r="B19" s="9" t="s">
        <v>18</v>
      </c>
      <c r="C19" s="38">
        <f t="shared" si="0"/>
        <v>63305</v>
      </c>
      <c r="D19" s="113">
        <v>23873</v>
      </c>
      <c r="E19" s="114"/>
      <c r="F19" s="115"/>
      <c r="G19" s="43">
        <v>39432</v>
      </c>
    </row>
    <row r="20" spans="1:9" ht="31.5" x14ac:dyDescent="0.25">
      <c r="A20" s="10"/>
      <c r="B20" s="21" t="s">
        <v>19</v>
      </c>
      <c r="C20" s="39">
        <f t="shared" si="0"/>
        <v>518523.69</v>
      </c>
      <c r="D20" s="116">
        <f>D10+D11+D12+D13+D14+D15+D16+D17+D18+D19</f>
        <v>175500</v>
      </c>
      <c r="E20" s="117"/>
      <c r="F20" s="118"/>
      <c r="G20" s="44">
        <f>G10+G11+G12+G13+G14+G15+G16+G17+G18+G19</f>
        <v>343023.69</v>
      </c>
    </row>
    <row r="21" spans="1:9" ht="38.25" customHeight="1" x14ac:dyDescent="0.25">
      <c r="A21" s="12"/>
      <c r="B21" s="12"/>
      <c r="C21" s="12"/>
      <c r="D21" s="12"/>
      <c r="E21" s="12"/>
      <c r="F21" s="12"/>
      <c r="G21" s="3"/>
    </row>
    <row r="22" spans="1:9" ht="15.75" x14ac:dyDescent="0.25">
      <c r="A22" s="12"/>
      <c r="B22" s="12"/>
      <c r="C22" s="12"/>
      <c r="D22" s="12"/>
      <c r="E22" s="12"/>
      <c r="F22" s="12"/>
      <c r="G22" s="3"/>
    </row>
    <row r="23" spans="1:9" ht="15.75" x14ac:dyDescent="0.25">
      <c r="A23" s="12"/>
      <c r="B23" s="12"/>
      <c r="C23" s="12"/>
      <c r="D23" s="12"/>
      <c r="E23" s="12"/>
      <c r="F23" s="12"/>
      <c r="G23" s="3"/>
    </row>
    <row r="24" spans="1:9" ht="15.75" x14ac:dyDescent="0.25">
      <c r="A24" s="12"/>
      <c r="B24" s="12"/>
      <c r="C24" s="12"/>
      <c r="D24" s="12"/>
      <c r="E24" s="12"/>
      <c r="F24" s="12"/>
    </row>
  </sheetData>
  <mergeCells count="22">
    <mergeCell ref="A6:A9"/>
    <mergeCell ref="B6:B9"/>
    <mergeCell ref="C8:C9"/>
    <mergeCell ref="D9:F9"/>
    <mergeCell ref="D10:F10"/>
    <mergeCell ref="C6:G7"/>
    <mergeCell ref="D8:G8"/>
    <mergeCell ref="D1:E1"/>
    <mergeCell ref="F1:G1"/>
    <mergeCell ref="D2:E2"/>
    <mergeCell ref="F2:G2"/>
    <mergeCell ref="A4:G4"/>
    <mergeCell ref="D14:F14"/>
    <mergeCell ref="D11:F11"/>
    <mergeCell ref="D12:F12"/>
    <mergeCell ref="D13:F13"/>
    <mergeCell ref="D15:F15"/>
    <mergeCell ref="D16:F16"/>
    <mergeCell ref="D17:F17"/>
    <mergeCell ref="D18:F18"/>
    <mergeCell ref="D19:F19"/>
    <mergeCell ref="D20:F20"/>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21630EF-FEB9-4BE8-B404-946B407F54DC}">
  <dimension ref="A1:F19"/>
  <sheetViews>
    <sheetView tabSelected="1" topLeftCell="A10" workbookViewId="0">
      <selection activeCell="L17" sqref="L17"/>
    </sheetView>
  </sheetViews>
  <sheetFormatPr defaultRowHeight="15" x14ac:dyDescent="0.25"/>
  <cols>
    <col min="1" max="1" width="7.28515625" customWidth="1"/>
    <col min="2" max="2" width="32.140625" customWidth="1"/>
    <col min="3" max="3" width="15.140625" customWidth="1"/>
    <col min="6" max="6" width="0.140625" customWidth="1"/>
  </cols>
  <sheetData>
    <row r="1" spans="1:6" ht="33" customHeight="1" x14ac:dyDescent="0.25">
      <c r="A1" s="22"/>
      <c r="B1" s="22"/>
      <c r="C1" s="22"/>
      <c r="D1" s="90" t="s">
        <v>28</v>
      </c>
      <c r="E1" s="90"/>
      <c r="F1" s="62"/>
    </row>
    <row r="2" spans="1:6" ht="27.75" customHeight="1" x14ac:dyDescent="0.25">
      <c r="A2" s="22"/>
      <c r="B2" s="22"/>
      <c r="C2" s="22"/>
      <c r="D2" s="22"/>
      <c r="E2" s="22"/>
      <c r="F2" s="62" t="s">
        <v>27</v>
      </c>
    </row>
    <row r="3" spans="1:6" ht="75.75" customHeight="1" x14ac:dyDescent="0.25">
      <c r="A3" s="119" t="s">
        <v>36</v>
      </c>
      <c r="B3" s="119"/>
      <c r="C3" s="119"/>
      <c r="D3" s="119"/>
      <c r="E3" s="119"/>
      <c r="F3" s="119"/>
    </row>
    <row r="4" spans="1:6" ht="102" x14ac:dyDescent="0.25">
      <c r="A4" s="17"/>
      <c r="B4" s="17"/>
      <c r="C4" s="17"/>
      <c r="D4" s="17"/>
      <c r="E4" s="17"/>
      <c r="F4" s="19" t="s">
        <v>25</v>
      </c>
    </row>
    <row r="5" spans="1:6" x14ac:dyDescent="0.25">
      <c r="A5" s="78" t="s">
        <v>0</v>
      </c>
      <c r="B5" s="78" t="s">
        <v>1</v>
      </c>
      <c r="C5" s="65" t="s">
        <v>2</v>
      </c>
      <c r="D5" s="66"/>
      <c r="E5" s="66"/>
      <c r="F5" s="66"/>
    </row>
    <row r="6" spans="1:6" x14ac:dyDescent="0.25">
      <c r="A6" s="79"/>
      <c r="B6" s="79"/>
      <c r="C6" s="121"/>
      <c r="D6" s="122"/>
      <c r="E6" s="122"/>
      <c r="F6" s="122"/>
    </row>
    <row r="7" spans="1:6" ht="15.75" x14ac:dyDescent="0.25">
      <c r="A7" s="79"/>
      <c r="B7" s="79"/>
      <c r="C7" s="79" t="s">
        <v>23</v>
      </c>
      <c r="D7" s="110" t="s">
        <v>4</v>
      </c>
      <c r="E7" s="111"/>
      <c r="F7" s="111"/>
    </row>
    <row r="8" spans="1:6" ht="35.25" customHeight="1" x14ac:dyDescent="0.25">
      <c r="A8" s="80"/>
      <c r="B8" s="80"/>
      <c r="C8" s="80"/>
      <c r="D8" s="91" t="s">
        <v>24</v>
      </c>
      <c r="E8" s="92"/>
      <c r="F8" s="93"/>
    </row>
    <row r="9" spans="1:6" ht="35.25" customHeight="1" x14ac:dyDescent="0.25">
      <c r="A9" s="8">
        <v>1</v>
      </c>
      <c r="B9" s="9" t="s">
        <v>9</v>
      </c>
      <c r="C9" s="38">
        <f>D9</f>
        <v>8090.5</v>
      </c>
      <c r="D9" s="113">
        <v>8090.5</v>
      </c>
      <c r="E9" s="114"/>
      <c r="F9" s="115"/>
    </row>
    <row r="10" spans="1:6" ht="27.75" customHeight="1" x14ac:dyDescent="0.25">
      <c r="A10" s="8">
        <v>2</v>
      </c>
      <c r="B10" s="9" t="s">
        <v>10</v>
      </c>
      <c r="C10" s="38">
        <f t="shared" ref="C10:C18" si="0">D10</f>
        <v>6573.5</v>
      </c>
      <c r="D10" s="113">
        <v>6573.5</v>
      </c>
      <c r="E10" s="114"/>
      <c r="F10" s="115"/>
    </row>
    <row r="11" spans="1:6" ht="27" customHeight="1" x14ac:dyDescent="0.25">
      <c r="A11" s="8">
        <v>3</v>
      </c>
      <c r="B11" s="9" t="s">
        <v>11</v>
      </c>
      <c r="C11" s="38">
        <f t="shared" si="0"/>
        <v>16993</v>
      </c>
      <c r="D11" s="113">
        <v>16993</v>
      </c>
      <c r="E11" s="114"/>
      <c r="F11" s="115"/>
    </row>
    <row r="12" spans="1:6" ht="24.75" customHeight="1" x14ac:dyDescent="0.25">
      <c r="A12" s="8">
        <v>4</v>
      </c>
      <c r="B12" s="9" t="s">
        <v>12</v>
      </c>
      <c r="C12" s="38">
        <f t="shared" si="0"/>
        <v>9018.5</v>
      </c>
      <c r="D12" s="113">
        <v>9018.5</v>
      </c>
      <c r="E12" s="114"/>
      <c r="F12" s="115"/>
    </row>
    <row r="13" spans="1:6" ht="30" customHeight="1" x14ac:dyDescent="0.25">
      <c r="A13" s="8">
        <v>5</v>
      </c>
      <c r="B13" s="9" t="s">
        <v>13</v>
      </c>
      <c r="C13" s="38">
        <f t="shared" si="0"/>
        <v>4865.5</v>
      </c>
      <c r="D13" s="113">
        <v>4865.5</v>
      </c>
      <c r="E13" s="114"/>
      <c r="F13" s="115"/>
    </row>
    <row r="14" spans="1:6" ht="27" customHeight="1" x14ac:dyDescent="0.25">
      <c r="A14" s="8">
        <v>6</v>
      </c>
      <c r="B14" s="9" t="s">
        <v>14</v>
      </c>
      <c r="C14" s="38">
        <f t="shared" si="0"/>
        <v>9052</v>
      </c>
      <c r="D14" s="113">
        <v>9052</v>
      </c>
      <c r="E14" s="114"/>
      <c r="F14" s="115"/>
    </row>
    <row r="15" spans="1:6" ht="22.5" customHeight="1" x14ac:dyDescent="0.25">
      <c r="A15" s="8">
        <v>7</v>
      </c>
      <c r="B15" s="9" t="s">
        <v>15</v>
      </c>
      <c r="C15" s="38">
        <f t="shared" si="0"/>
        <v>6258.5</v>
      </c>
      <c r="D15" s="113">
        <v>6258.5</v>
      </c>
      <c r="E15" s="114"/>
      <c r="F15" s="115"/>
    </row>
    <row r="16" spans="1:6" ht="27" customHeight="1" x14ac:dyDescent="0.25">
      <c r="A16" s="8">
        <v>8</v>
      </c>
      <c r="B16" s="9" t="s">
        <v>16</v>
      </c>
      <c r="C16" s="38">
        <f t="shared" si="0"/>
        <v>5139.5</v>
      </c>
      <c r="D16" s="113">
        <v>5139.5</v>
      </c>
      <c r="E16" s="114"/>
      <c r="F16" s="115"/>
    </row>
    <row r="17" spans="1:6" ht="31.5" x14ac:dyDescent="0.25">
      <c r="A17" s="8">
        <v>9</v>
      </c>
      <c r="B17" s="9" t="s">
        <v>17</v>
      </c>
      <c r="C17" s="38">
        <f t="shared" si="0"/>
        <v>9822.5</v>
      </c>
      <c r="D17" s="113">
        <v>9822.5</v>
      </c>
      <c r="E17" s="114"/>
      <c r="F17" s="115"/>
    </row>
    <row r="18" spans="1:6" ht="27" customHeight="1" x14ac:dyDescent="0.25">
      <c r="A18" s="8">
        <v>10</v>
      </c>
      <c r="B18" s="9" t="s">
        <v>18</v>
      </c>
      <c r="C18" s="38">
        <f t="shared" si="0"/>
        <v>11936.5</v>
      </c>
      <c r="D18" s="113">
        <v>11936.5</v>
      </c>
      <c r="E18" s="114"/>
      <c r="F18" s="115"/>
    </row>
    <row r="19" spans="1:6" ht="30.75" customHeight="1" x14ac:dyDescent="0.25">
      <c r="A19" s="10"/>
      <c r="B19" s="21" t="s">
        <v>19</v>
      </c>
      <c r="C19" s="39">
        <f>C9+C10+C11+C12+C13+C14+C15+C16+C17+C18</f>
        <v>87750</v>
      </c>
      <c r="D19" s="116">
        <f>D9+D10+D11+D12+D13+D14+D15+D16+D17+D18</f>
        <v>87750</v>
      </c>
      <c r="E19" s="117"/>
      <c r="F19" s="118"/>
    </row>
  </sheetData>
  <mergeCells count="19">
    <mergeCell ref="D14:F14"/>
    <mergeCell ref="D1:E1"/>
    <mergeCell ref="A3:F3"/>
    <mergeCell ref="A5:A8"/>
    <mergeCell ref="B5:B8"/>
    <mergeCell ref="C5:F6"/>
    <mergeCell ref="C7:C8"/>
    <mergeCell ref="D7:F7"/>
    <mergeCell ref="D8:F8"/>
    <mergeCell ref="D9:F9"/>
    <mergeCell ref="D10:F10"/>
    <mergeCell ref="D11:F11"/>
    <mergeCell ref="D12:F12"/>
    <mergeCell ref="D13:F13"/>
    <mergeCell ref="D15:F15"/>
    <mergeCell ref="D16:F16"/>
    <mergeCell ref="D17:F17"/>
    <mergeCell ref="D18:F18"/>
    <mergeCell ref="D19:F19"/>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2</vt:i4>
      </vt:variant>
    </vt:vector>
  </HeadingPairs>
  <TitlesOfParts>
    <vt:vector size="6" baseType="lpstr">
      <vt:lpstr>Лист1</vt:lpstr>
      <vt:lpstr>Лист2</vt:lpstr>
      <vt:lpstr>Лист3</vt:lpstr>
      <vt:lpstr>Лист4</vt:lpstr>
      <vt:lpstr>Лист1!Область_печати</vt:lpstr>
      <vt:lpstr>Лист2!Область_печати</vt:lpstr>
    </vt:vector>
  </TitlesOfParts>
  <Company>Reanimator Extreme Edition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Иванова ЕА</dc:creator>
  <cp:lastModifiedBy>Иванова ЕА</cp:lastModifiedBy>
  <cp:lastPrinted>2023-01-27T07:24:39Z</cp:lastPrinted>
  <dcterms:created xsi:type="dcterms:W3CDTF">2018-01-18T06:44:43Z</dcterms:created>
  <dcterms:modified xsi:type="dcterms:W3CDTF">2024-01-15T06:44:31Z</dcterms:modified>
</cp:coreProperties>
</file>