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6665" windowHeight="9465"/>
  </bookViews>
  <sheets>
    <sheet name="24.01" sheetId="26" r:id="rId1"/>
  </sheets>
  <calcPr calcId="125725"/>
</workbook>
</file>

<file path=xl/calcChain.xml><?xml version="1.0" encoding="utf-8"?>
<calcChain xmlns="http://schemas.openxmlformats.org/spreadsheetml/2006/main">
  <c r="H13" i="26"/>
  <c r="G13"/>
  <c r="E31"/>
  <c r="E27"/>
  <c r="E40"/>
  <c r="E39"/>
  <c r="E38"/>
  <c r="E37"/>
  <c r="E36"/>
  <c r="E35"/>
  <c r="E34"/>
  <c r="E33"/>
  <c r="H32"/>
  <c r="G32"/>
  <c r="F32"/>
  <c r="E30"/>
  <c r="E29"/>
  <c r="E28"/>
  <c r="E26"/>
  <c r="E24"/>
  <c r="E23"/>
  <c r="E22"/>
  <c r="F21"/>
  <c r="F13" s="1"/>
  <c r="E20"/>
  <c r="E19"/>
  <c r="E18"/>
  <c r="E17"/>
  <c r="E16"/>
  <c r="E15"/>
  <c r="E14"/>
  <c r="I13"/>
  <c r="E12"/>
  <c r="E11"/>
  <c r="H10"/>
  <c r="G10"/>
  <c r="F10"/>
  <c r="E32" l="1"/>
  <c r="E21"/>
  <c r="E10"/>
  <c r="E25"/>
  <c r="E13" s="1"/>
</calcChain>
</file>

<file path=xl/sharedStrings.xml><?xml version="1.0" encoding="utf-8"?>
<sst xmlns="http://schemas.openxmlformats.org/spreadsheetml/2006/main" count="125" uniqueCount="87">
  <si>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8"/>
        <color theme="1"/>
        <rFont val="Times New Roman"/>
        <family val="1"/>
        <charset val="204"/>
      </rPr>
      <t>"</t>
    </r>
  </si>
  <si>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</si>
  <si>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</si>
  <si>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</si>
  <si>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</si>
  <si>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</si>
  <si>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</si>
  <si>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</si>
  <si>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</si>
  <si>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</si>
  <si>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</si>
  <si>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</si>
  <si>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</si>
  <si>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</si>
  <si>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</si>
  <si>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</si>
  <si>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1.1.</t>
  </si>
  <si>
    <t>Управление образования Администрации Советского  района Курской области начальник  В.А.Свеженцев</t>
  </si>
  <si>
    <t>1.2.</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</si>
  <si>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</si>
  <si>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</si>
  <si>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</si>
  <si>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</si>
  <si>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</si>
  <si>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</si>
  <si>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</si>
  <si>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</si>
  <si>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</si>
  <si>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</si>
  <si>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</si>
  <si>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</si>
  <si>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</si>
  <si>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2.8.</t>
  </si>
  <si>
    <t>2.9.</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</si>
  <si>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</si>
  <si>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</si>
  <si>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</si>
  <si>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</si>
  <si>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</si>
  <si>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</si>
  <si>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</si>
  <si>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3.5.</t>
  </si>
  <si>
    <t>Основное мероприятие 3.6 Социальные гарантии работникам образования</t>
  </si>
  <si>
    <t>2.1</t>
  </si>
  <si>
    <t>2.2</t>
  </si>
  <si>
    <t>2.3</t>
  </si>
  <si>
    <t>2.4</t>
  </si>
  <si>
    <t>3.6</t>
  </si>
  <si>
    <t>Всего на 2015-2025годы</t>
  </si>
  <si>
    <t>2015-2025 гг</t>
  </si>
  <si>
    <t>2015-2025 гг.</t>
  </si>
  <si>
    <t>2015-2025гг.</t>
  </si>
  <si>
    <t>муниципальные казенные общеобразовательные учреждения /Голощапов В.М., Суровцев Ю.В., /</t>
  </si>
  <si>
    <t>Основное мероприятие   2.Е1. Реализация регионального проекта "Современная школа"</t>
  </si>
  <si>
    <t>Основное мероприятие   2.Е4. Реализация регионального проекта "Цифровая образовательная среда"</t>
  </si>
  <si>
    <t>Основное мероприятие 3.Е2 Реализация регионального проека "Успех каждого ребенка"</t>
  </si>
  <si>
    <t>Основное мероприятие 1.2. Обеспечение деятельности (оказание услуг) муниципальными  образовательными организациями. Методическое, аналитическое, информационное сопровождение муниципальной программы</t>
  </si>
  <si>
    <t>МКУ «Центр бюджетного учета»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</si>
  <si>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Болясникова В.А., Воскобоева Л.С., Дорохина О.В.,  Белых Г.Н., Дюдина Т.И., Щелакова А.Н./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</si>
  <si>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</si>
  <si>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</si>
  <si>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Милых В.Н., Атанова Е.А., Жердева С.Г., Алехин В.Ф.,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</si>
  <si>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</si>
  <si>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</si>
  <si>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/Суровцев Ю.В., Седых Л.Е., Жердева С.Г., Рудова О.В., Акулова Е.В., Белых Г.Н., Коротаев А.Н. /</t>
  </si>
  <si>
    <t>муниципальные казенные общеобразовательные учреждения /Елецкая Н.А., Суровцев Ю.В., Акулова Е.В., /</t>
  </si>
  <si>
    <t>Основное мероприятие 3.1 Обеспечение деятельности учреждения дополнительного образования детей МБУ ДО "Дом пионеров и школьников", МБУ ДО "Советский ДЮСШ"</t>
  </si>
  <si>
    <t>Основное мероприятие 1.1. Руководство и управление в сфере установленных функций органов муниципальной власти и муниципальных казенных учреждений Советского района</t>
  </si>
  <si>
    <t>Основное мероприятие  2.7. Развитие кадрового потенциала системы общего образования детей</t>
  </si>
  <si>
    <t>Основное мероприятие 3.4 Развитие кадрового потенциала системы дополнительного образования детей</t>
  </si>
  <si>
    <t>Основное мероприятие 3.5 Духовно-нравственное воспитание детей и молодежи</t>
  </si>
  <si>
    <t>Управление образования Администрации Советского  района Курской области, МКУ «Центр бюджетного учета»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</si>
  <si>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Основное мероприятие 2.8. Развитие дошкольной и школьной инфраструктуры</t>
  </si>
  <si>
    <t>Основное мероприятие 2.8.1. Проведение капитального ремонта муниципальных образовательных организаций</t>
  </si>
  <si>
    <t>Основное мероприятие  2.8.3. Реализация проекта "Народный бюджет"</t>
  </si>
  <si>
    <t>Основное мероприятие  2.8.2 " Реализация мероприятий по модернизации школьных систем  образования"</t>
  </si>
  <si>
    <t>Основное мероприятие   2.9. "Совершенствование организациишкольного питания"</t>
  </si>
  <si>
    <t xml:space="preserve">Основное мероприятие   2.9.2. "Организация бесплатного горячего питания обучающихся, получающих начальное общее образование в муниципальных образовательных организациях" </t>
  </si>
  <si>
    <t xml:space="preserve">Основное мероприятие   2.9.3. "Организация питания обучающихся из малоимущих и (или) многодетных семей, а также обучающихся с ограниченными возможностями здоровья, получающих начальное общее образование в муниципальных образовательных организациях" </t>
  </si>
  <si>
    <t xml:space="preserve">Основное мероприятие   2.9.1. "Организация питания обучающихся из малоимущих и (или) многодетных семей, а также обучающихся с ограниченными возможностями здоровья" </t>
  </si>
  <si>
    <t xml:space="preserve"> -муниципальные бюджетные учреждения дополнительного образования  (Караева М.С., Абрамов В.М.)</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</si>
  <si>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бюджетные учреждения дополнительного образования  (Караева М.С., Абрамов В.М.)</t>
  </si>
  <si>
    <t>2022-2025 гг.</t>
  </si>
  <si>
    <t>Основное мероприятие 3.7 Обеспечение функционирования системы персонифицированного финансирования дополнительного образования детей</t>
  </si>
  <si>
    <t>муниципальные казенные общеобразовательные учреждения /Голощапов В.М., Суровцев Ю.В., Седых Л.Е., Токарева Т.Г., Носова В.Н. /</t>
  </si>
  <si>
    <t>Основное мероприятие   2.ЕВ Реализация регионального проекта "Патриотическое воспитание Граждан Российской федерации"</t>
  </si>
  <si>
    <t>Утвержден постановлением Администрации Советского  района Курской области от 25.12.2014 г. № 1337 (в редакции постановления от 03.02.2023  № 137</t>
  </si>
</sst>
</file>

<file path=xl/styles.xml><?xml version="1.0" encoding="utf-8"?>
<styleSheet xmlns="http://schemas.openxmlformats.org/spreadsheetml/2006/main">
  <numFmts count="4">
    <numFmt numFmtId="164" formatCode="0.00000"/>
    <numFmt numFmtId="165" formatCode="0.000"/>
    <numFmt numFmtId="166" formatCode="0.0000"/>
    <numFmt numFmtId="167" formatCode="0.000000"/>
  </numFmts>
  <fonts count="10">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sz val="8"/>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0" fontId="7" fillId="2" borderId="14" xfId="0" applyFont="1" applyFill="1" applyBorder="1" applyAlignment="1">
      <alignment horizontal="center"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5" fillId="0" borderId="7"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7" xfId="0" applyFont="1" applyFill="1" applyBorder="1" applyAlignment="1">
      <alignment horizontal="center" vertical="center"/>
    </xf>
    <xf numFmtId="164" fontId="2" fillId="0" borderId="14" xfId="0" applyNumberFormat="1" applyFont="1" applyFill="1" applyBorder="1" applyAlignment="1">
      <alignment horizontal="center" vertical="center" wrapText="1"/>
    </xf>
    <xf numFmtId="165" fontId="2" fillId="0" borderId="14"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5" fillId="0" borderId="3" xfId="0"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0" fillId="0" borderId="15" xfId="0" applyFont="1" applyBorder="1"/>
    <xf numFmtId="0" fontId="5" fillId="0" borderId="16" xfId="0" applyFont="1" applyFill="1" applyBorder="1" applyAlignment="1">
      <alignment vertical="top" wrapText="1"/>
    </xf>
    <xf numFmtId="0" fontId="5" fillId="0" borderId="17" xfId="0" applyFont="1" applyFill="1" applyBorder="1" applyAlignment="1">
      <alignment horizontal="left" vertical="top" wrapText="1"/>
    </xf>
    <xf numFmtId="0" fontId="5" fillId="0" borderId="17" xfId="0" applyFont="1" applyFill="1" applyBorder="1" applyAlignment="1">
      <alignment horizontal="center" vertical="center" wrapText="1"/>
    </xf>
    <xf numFmtId="164"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164" fontId="2" fillId="3" borderId="9" xfId="0" applyNumberFormat="1" applyFont="1" applyFill="1" applyBorder="1" applyAlignment="1">
      <alignment horizontal="center" vertical="center" wrapText="1"/>
    </xf>
    <xf numFmtId="164" fontId="2" fillId="3" borderId="7" xfId="0" applyNumberFormat="1" applyFont="1" applyFill="1" applyBorder="1" applyAlignment="1">
      <alignment horizontal="center" vertical="center" wrapText="1"/>
    </xf>
    <xf numFmtId="0" fontId="2" fillId="3" borderId="7" xfId="0" applyFont="1" applyFill="1" applyBorder="1" applyAlignment="1">
      <alignment horizontal="center" vertical="center" wrapText="1"/>
    </xf>
    <xf numFmtId="164" fontId="2" fillId="3" borderId="13" xfId="0" applyNumberFormat="1" applyFont="1" applyFill="1" applyBorder="1" applyAlignment="1">
      <alignment horizontal="center" vertical="center" wrapText="1"/>
    </xf>
    <xf numFmtId="164" fontId="2" fillId="3" borderId="17" xfId="0" applyNumberFormat="1"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2" fillId="3" borderId="14"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7" xfId="0" applyFont="1" applyFill="1" applyBorder="1" applyAlignment="1">
      <alignment horizontal="left" vertical="top" wrapText="1"/>
    </xf>
    <xf numFmtId="0" fontId="5" fillId="0" borderId="12" xfId="0" applyFont="1" applyFill="1" applyBorder="1" applyAlignment="1">
      <alignment vertical="top" wrapText="1"/>
    </xf>
    <xf numFmtId="0" fontId="5" fillId="0" borderId="19" xfId="0" applyFont="1" applyFill="1" applyBorder="1" applyAlignment="1">
      <alignment vertical="top" wrapText="1"/>
    </xf>
    <xf numFmtId="0" fontId="5" fillId="0" borderId="2" xfId="0" applyFont="1" applyFill="1" applyBorder="1" applyAlignment="1">
      <alignment vertical="top" wrapText="1"/>
    </xf>
    <xf numFmtId="0" fontId="5" fillId="0" borderId="11" xfId="0" applyFont="1" applyFill="1" applyBorder="1" applyAlignment="1">
      <alignment vertical="top"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3" borderId="19" xfId="0" applyFont="1" applyFill="1" applyBorder="1" applyAlignment="1">
      <alignment horizontal="center" vertical="center"/>
    </xf>
    <xf numFmtId="164" fontId="2" fillId="3" borderId="8"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top" wrapText="1"/>
    </xf>
    <xf numFmtId="0" fontId="2" fillId="0" borderId="15" xfId="0" applyFont="1" applyFill="1" applyBorder="1" applyAlignment="1">
      <alignment horizontal="center" vertical="center"/>
    </xf>
    <xf numFmtId="164" fontId="2" fillId="0" borderId="17" xfId="0" applyNumberFormat="1" applyFont="1" applyFill="1" applyBorder="1" applyAlignment="1">
      <alignment horizontal="center" vertical="center"/>
    </xf>
    <xf numFmtId="1" fontId="2" fillId="0" borderId="17" xfId="0" applyNumberFormat="1" applyFont="1" applyFill="1" applyBorder="1" applyAlignment="1">
      <alignment horizontal="center" vertical="center" wrapText="1"/>
    </xf>
    <xf numFmtId="166" fontId="2" fillId="3" borderId="20"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167" fontId="2" fillId="3" borderId="17" xfId="0" applyNumberFormat="1" applyFont="1" applyFill="1" applyBorder="1" applyAlignment="1">
      <alignment horizontal="center" vertical="center"/>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3"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40"/>
  <sheetViews>
    <sheetView tabSelected="1" view="pageBreakPreview" topLeftCell="A10" zoomScaleNormal="100" zoomScaleSheetLayoutView="100" workbookViewId="0">
      <selection activeCell="B17" sqref="B17"/>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48.75" customHeight="1">
      <c r="B1" s="1"/>
      <c r="C1" s="1"/>
      <c r="D1" s="1"/>
      <c r="E1" s="1"/>
      <c r="F1" s="1"/>
      <c r="G1" s="90" t="s">
        <v>86</v>
      </c>
      <c r="H1" s="90"/>
      <c r="I1" s="90"/>
    </row>
    <row r="2" spans="1:9" ht="20.100000000000001" customHeight="1" thickBot="1">
      <c r="A2" s="91" t="s">
        <v>0</v>
      </c>
      <c r="B2" s="91"/>
      <c r="C2" s="91"/>
      <c r="D2" s="91"/>
      <c r="E2" s="91"/>
      <c r="F2" s="91"/>
      <c r="G2" s="91"/>
      <c r="H2" s="91"/>
      <c r="I2" s="91"/>
    </row>
    <row r="3" spans="1:9">
      <c r="A3" s="92" t="s">
        <v>1</v>
      </c>
      <c r="B3" s="94" t="s">
        <v>2</v>
      </c>
      <c r="C3" s="87" t="s">
        <v>3</v>
      </c>
      <c r="D3" s="84" t="s">
        <v>4</v>
      </c>
      <c r="E3" s="94" t="s">
        <v>7</v>
      </c>
      <c r="F3" s="96"/>
      <c r="G3" s="96"/>
      <c r="H3" s="96"/>
      <c r="I3" s="97"/>
    </row>
    <row r="4" spans="1:9">
      <c r="A4" s="93"/>
      <c r="B4" s="95"/>
      <c r="C4" s="88"/>
      <c r="D4" s="85" t="s">
        <v>5</v>
      </c>
      <c r="E4" s="95"/>
      <c r="F4" s="98"/>
      <c r="G4" s="98"/>
      <c r="H4" s="98"/>
      <c r="I4" s="99"/>
    </row>
    <row r="5" spans="1:9" ht="15.75" thickBot="1">
      <c r="A5" s="93"/>
      <c r="B5" s="95"/>
      <c r="C5" s="88"/>
      <c r="D5" s="85" t="s">
        <v>6</v>
      </c>
      <c r="E5" s="100"/>
      <c r="F5" s="101"/>
      <c r="G5" s="101"/>
      <c r="H5" s="101"/>
      <c r="I5" s="102"/>
    </row>
    <row r="6" spans="1:9" ht="16.350000000000001" customHeight="1">
      <c r="A6" s="103"/>
      <c r="B6" s="103"/>
      <c r="C6" s="88"/>
      <c r="D6" s="105"/>
      <c r="E6" s="87" t="s">
        <v>48</v>
      </c>
      <c r="F6" s="87" t="s">
        <v>8</v>
      </c>
      <c r="G6" s="87" t="s">
        <v>9</v>
      </c>
      <c r="H6" s="82" t="s">
        <v>10</v>
      </c>
      <c r="I6" s="87" t="s">
        <v>13</v>
      </c>
    </row>
    <row r="7" spans="1:9" ht="9.6" customHeight="1">
      <c r="A7" s="103"/>
      <c r="B7" s="103"/>
      <c r="C7" s="88"/>
      <c r="D7" s="105"/>
      <c r="E7" s="88"/>
      <c r="F7" s="88"/>
      <c r="G7" s="88"/>
      <c r="H7" s="83" t="s">
        <v>11</v>
      </c>
      <c r="I7" s="88"/>
    </row>
    <row r="8" spans="1:9" ht="12.75" customHeight="1" thickBot="1">
      <c r="A8" s="104"/>
      <c r="B8" s="104"/>
      <c r="C8" s="89"/>
      <c r="D8" s="106"/>
      <c r="E8" s="89"/>
      <c r="F8" s="89"/>
      <c r="G8" s="89"/>
      <c r="H8" s="86" t="s">
        <v>12</v>
      </c>
      <c r="I8" s="89"/>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71</v>
      </c>
      <c r="D10" s="13"/>
      <c r="E10" s="54">
        <f>E11+E12</f>
        <v>69424.343800000002</v>
      </c>
      <c r="F10" s="14">
        <f>F11+F12</f>
        <v>0</v>
      </c>
      <c r="G10" s="38">
        <f>G11+G12</f>
        <v>459.64299999999997</v>
      </c>
      <c r="H10" s="37">
        <f>H11+H12</f>
        <v>68964.700800000006</v>
      </c>
      <c r="I10" s="14"/>
    </row>
    <row r="11" spans="1:9" ht="45.95" customHeight="1" thickBot="1">
      <c r="A11" s="16" t="s">
        <v>16</v>
      </c>
      <c r="B11" s="11" t="s">
        <v>67</v>
      </c>
      <c r="C11" s="17" t="s">
        <v>17</v>
      </c>
      <c r="D11" s="18" t="s">
        <v>49</v>
      </c>
      <c r="E11" s="14">
        <f>F11+G11+H11</f>
        <v>17716.974689999999</v>
      </c>
      <c r="F11" s="19"/>
      <c r="G11" s="19"/>
      <c r="H11" s="15">
        <v>17716.974689999999</v>
      </c>
      <c r="I11" s="20"/>
    </row>
    <row r="12" spans="1:9" ht="63" customHeight="1" thickBot="1">
      <c r="A12" s="6" t="s">
        <v>18</v>
      </c>
      <c r="B12" s="11" t="s">
        <v>56</v>
      </c>
      <c r="C12" s="17" t="s">
        <v>57</v>
      </c>
      <c r="D12" s="13" t="s">
        <v>49</v>
      </c>
      <c r="E12" s="54">
        <f>F12+G12+H12</f>
        <v>51707.36911</v>
      </c>
      <c r="F12" s="55"/>
      <c r="G12" s="55">
        <v>459.64299999999997</v>
      </c>
      <c r="H12" s="15">
        <v>51247.726110000003</v>
      </c>
      <c r="I12" s="14"/>
    </row>
    <row r="13" spans="1:9" ht="53.65" customHeight="1" thickBot="1">
      <c r="A13" s="21">
        <v>2</v>
      </c>
      <c r="B13" s="22" t="s">
        <v>19</v>
      </c>
      <c r="C13" s="23" t="s">
        <v>20</v>
      </c>
      <c r="D13" s="24"/>
      <c r="E13" s="25">
        <f>E14+E15+E16+E17+E18+E19+E20+E21+E25+E29+E30+E31</f>
        <v>3565956.7772799996</v>
      </c>
      <c r="F13" s="25">
        <f>F14+F15+F16+F17+F18+F19+F20+F21+F25+F29+F30+F31</f>
        <v>291704.87518999999</v>
      </c>
      <c r="G13" s="25">
        <f>G14+G15+G16+G17+G18+G19+G20+G21+G25+G29+G30+G31</f>
        <v>2660887.6747399992</v>
      </c>
      <c r="H13" s="25">
        <f>H14+H15+H16+H17+H18+H19+H20+H21+H25+H29+H30+H31</f>
        <v>613364.22735000006</v>
      </c>
      <c r="I13" s="25">
        <f>I14+I15+I16+I17+I18+I19+I20+I24+I25+I29+I30</f>
        <v>0</v>
      </c>
    </row>
    <row r="14" spans="1:9" ht="21" customHeight="1" thickBot="1">
      <c r="A14" s="26" t="s">
        <v>43</v>
      </c>
      <c r="B14" s="67" t="s">
        <v>21</v>
      </c>
      <c r="C14" s="17" t="s">
        <v>22</v>
      </c>
      <c r="D14" s="27" t="s">
        <v>49</v>
      </c>
      <c r="E14" s="57">
        <f>F14+G14+H14</f>
        <v>421869.09677</v>
      </c>
      <c r="F14" s="58"/>
      <c r="G14" s="58">
        <v>211117.96100000001</v>
      </c>
      <c r="H14" s="59">
        <v>210751.13576999999</v>
      </c>
      <c r="I14" s="28"/>
    </row>
    <row r="15" spans="1:9" ht="45.6" customHeight="1" thickBot="1">
      <c r="A15" s="26" t="s">
        <v>44</v>
      </c>
      <c r="B15" s="66" t="s">
        <v>23</v>
      </c>
      <c r="C15" s="64" t="s">
        <v>59</v>
      </c>
      <c r="D15" s="18" t="s">
        <v>50</v>
      </c>
      <c r="E15" s="56">
        <f>F15+G15+H15</f>
        <v>2506027.2684899997</v>
      </c>
      <c r="F15" s="55">
        <v>70051.962</v>
      </c>
      <c r="G15" s="55">
        <v>2114031.909</v>
      </c>
      <c r="H15" s="30">
        <v>321943.39749</v>
      </c>
      <c r="I15" s="28"/>
    </row>
    <row r="16" spans="1:9" ht="45.6" customHeight="1" thickBot="1">
      <c r="A16" s="26" t="s">
        <v>45</v>
      </c>
      <c r="B16" s="68" t="s">
        <v>24</v>
      </c>
      <c r="C16" s="17" t="s">
        <v>60</v>
      </c>
      <c r="D16" s="18" t="s">
        <v>49</v>
      </c>
      <c r="E16" s="56">
        <f t="shared" ref="E16:E30" si="0">F16+G16+H16</f>
        <v>27362.510999999999</v>
      </c>
      <c r="F16" s="55">
        <v>0</v>
      </c>
      <c r="G16" s="56">
        <v>10341.34</v>
      </c>
      <c r="H16" s="30">
        <v>17021.170999999998</v>
      </c>
      <c r="I16" s="28"/>
    </row>
    <row r="17" spans="1:9" ht="54.75" customHeight="1" thickBot="1">
      <c r="A17" s="26" t="s">
        <v>46</v>
      </c>
      <c r="B17" s="11" t="s">
        <v>25</v>
      </c>
      <c r="C17" s="17" t="s">
        <v>26</v>
      </c>
      <c r="D17" s="18" t="s">
        <v>49</v>
      </c>
      <c r="E17" s="29">
        <f t="shared" si="0"/>
        <v>0</v>
      </c>
      <c r="F17" s="19">
        <v>0</v>
      </c>
      <c r="G17" s="19">
        <v>0</v>
      </c>
      <c r="H17" s="15">
        <v>0</v>
      </c>
      <c r="I17" s="28"/>
    </row>
    <row r="18" spans="1:9" ht="54" customHeight="1" thickBot="1">
      <c r="A18" s="7" t="s">
        <v>27</v>
      </c>
      <c r="B18" s="11" t="s">
        <v>28</v>
      </c>
      <c r="C18" s="12" t="s">
        <v>59</v>
      </c>
      <c r="D18" s="13" t="s">
        <v>51</v>
      </c>
      <c r="E18" s="29">
        <f t="shared" si="0"/>
        <v>0</v>
      </c>
      <c r="F18" s="14">
        <v>0</v>
      </c>
      <c r="G18" s="14">
        <v>0</v>
      </c>
      <c r="H18" s="15">
        <v>0</v>
      </c>
      <c r="I18" s="14"/>
    </row>
    <row r="19" spans="1:9" ht="44.1" customHeight="1" thickBot="1">
      <c r="A19" s="16" t="s">
        <v>29</v>
      </c>
      <c r="B19" s="11" t="s">
        <v>30</v>
      </c>
      <c r="C19" s="17" t="s">
        <v>58</v>
      </c>
      <c r="D19" s="18" t="s">
        <v>50</v>
      </c>
      <c r="E19" s="56">
        <f t="shared" si="0"/>
        <v>97337.442450000002</v>
      </c>
      <c r="F19" s="55"/>
      <c r="G19" s="56">
        <v>89220.83425</v>
      </c>
      <c r="H19" s="15">
        <v>8116.6081999999997</v>
      </c>
      <c r="I19" s="20"/>
    </row>
    <row r="20" spans="1:9" ht="43.7" customHeight="1" thickBot="1">
      <c r="A20" s="6" t="s">
        <v>31</v>
      </c>
      <c r="B20" s="11" t="s">
        <v>68</v>
      </c>
      <c r="C20" s="17" t="s">
        <v>61</v>
      </c>
      <c r="D20" s="18" t="s">
        <v>50</v>
      </c>
      <c r="E20" s="29">
        <f t="shared" si="0"/>
        <v>0</v>
      </c>
      <c r="F20" s="19">
        <v>0</v>
      </c>
      <c r="G20" s="19">
        <v>0</v>
      </c>
      <c r="H20" s="15">
        <v>0</v>
      </c>
      <c r="I20" s="14"/>
    </row>
    <row r="21" spans="1:9" ht="44.1" customHeight="1" thickBot="1">
      <c r="A21" s="6" t="s">
        <v>32</v>
      </c>
      <c r="B21" s="11" t="s">
        <v>72</v>
      </c>
      <c r="C21" s="17" t="s">
        <v>62</v>
      </c>
      <c r="D21" s="18" t="s">
        <v>50</v>
      </c>
      <c r="E21" s="56">
        <f>F21+G21+H21</f>
        <v>428040.05289999995</v>
      </c>
      <c r="F21" s="79">
        <f>F22+F23+F24</f>
        <v>173444.6</v>
      </c>
      <c r="G21" s="80">
        <v>229343.99</v>
      </c>
      <c r="H21" s="80">
        <v>25251.462899999999</v>
      </c>
      <c r="I21" s="14"/>
    </row>
    <row r="22" spans="1:9" ht="45" customHeight="1" thickBot="1">
      <c r="A22" s="6"/>
      <c r="B22" s="11" t="s">
        <v>73</v>
      </c>
      <c r="C22" s="17" t="s">
        <v>62</v>
      </c>
      <c r="D22" s="18" t="s">
        <v>50</v>
      </c>
      <c r="E22" s="56">
        <f t="shared" si="0"/>
        <v>200374.73150000002</v>
      </c>
      <c r="F22" s="74">
        <v>3374.2</v>
      </c>
      <c r="G22" s="73">
        <v>182230.671</v>
      </c>
      <c r="H22" s="73">
        <v>14769.860500000001</v>
      </c>
      <c r="I22" s="69"/>
    </row>
    <row r="23" spans="1:9" ht="44.65" customHeight="1" thickBot="1">
      <c r="A23" s="6"/>
      <c r="B23" s="11" t="s">
        <v>75</v>
      </c>
      <c r="C23" s="17" t="s">
        <v>62</v>
      </c>
      <c r="D23" s="18" t="s">
        <v>50</v>
      </c>
      <c r="E23" s="29">
        <f t="shared" si="0"/>
        <v>213299.11</v>
      </c>
      <c r="F23" s="19">
        <v>170070.39999999999</v>
      </c>
      <c r="G23" s="19">
        <v>38969.565999999999</v>
      </c>
      <c r="H23" s="70">
        <v>4259.1440000000002</v>
      </c>
      <c r="I23" s="14"/>
    </row>
    <row r="24" spans="1:9" ht="45" customHeight="1" thickBot="1">
      <c r="A24" s="6"/>
      <c r="B24" s="11" t="s">
        <v>74</v>
      </c>
      <c r="C24" s="17" t="s">
        <v>62</v>
      </c>
      <c r="D24" s="18" t="s">
        <v>50</v>
      </c>
      <c r="E24" s="29">
        <f t="shared" si="0"/>
        <v>14366.2114</v>
      </c>
      <c r="F24" s="55"/>
      <c r="G24" s="19">
        <v>8143.7529999999997</v>
      </c>
      <c r="H24" s="15">
        <v>6222.4584000000004</v>
      </c>
      <c r="I24" s="14"/>
    </row>
    <row r="25" spans="1:9" ht="47.65" customHeight="1" thickBot="1">
      <c r="A25" s="6" t="s">
        <v>33</v>
      </c>
      <c r="B25" s="11" t="s">
        <v>76</v>
      </c>
      <c r="C25" s="17" t="s">
        <v>63</v>
      </c>
      <c r="D25" s="18" t="s">
        <v>50</v>
      </c>
      <c r="E25" s="29">
        <f>F25+G25+H25</f>
        <v>59263.860669999995</v>
      </c>
      <c r="F25" s="19">
        <v>23183.726289999999</v>
      </c>
      <c r="G25" s="19">
        <v>6320.8167100000001</v>
      </c>
      <c r="H25" s="19">
        <v>29759.31767</v>
      </c>
      <c r="I25" s="14"/>
    </row>
    <row r="26" spans="1:9" ht="47.65" customHeight="1" thickBot="1">
      <c r="A26" s="21"/>
      <c r="B26" s="11" t="s">
        <v>79</v>
      </c>
      <c r="C26" s="17" t="s">
        <v>63</v>
      </c>
      <c r="D26" s="18" t="s">
        <v>50</v>
      </c>
      <c r="E26" s="29">
        <f>F26+G26+H26</f>
        <v>26913.518279999997</v>
      </c>
      <c r="F26" s="19"/>
      <c r="G26" s="40">
        <v>2694.6524300000001</v>
      </c>
      <c r="H26" s="71">
        <v>24218.865849999998</v>
      </c>
      <c r="I26" s="19"/>
    </row>
    <row r="27" spans="1:9" ht="55.35" customHeight="1" thickBot="1">
      <c r="A27" s="21"/>
      <c r="B27" s="11" t="s">
        <v>77</v>
      </c>
      <c r="C27" s="17" t="s">
        <v>63</v>
      </c>
      <c r="D27" s="18" t="s">
        <v>50</v>
      </c>
      <c r="E27" s="29">
        <f>F27+G27+H27</f>
        <v>30922.624</v>
      </c>
      <c r="F27" s="19">
        <v>23183.726289999999</v>
      </c>
      <c r="G27" s="73">
        <v>3573.8237100000001</v>
      </c>
      <c r="H27" s="73">
        <v>4165.0739999999996</v>
      </c>
      <c r="I27" s="19"/>
    </row>
    <row r="28" spans="1:9" ht="74.099999999999994" customHeight="1" thickBot="1">
      <c r="A28" s="21"/>
      <c r="B28" s="11" t="s">
        <v>78</v>
      </c>
      <c r="C28" s="17" t="s">
        <v>63</v>
      </c>
      <c r="D28" s="18" t="s">
        <v>50</v>
      </c>
      <c r="E28" s="29">
        <f>F28+G28+H28</f>
        <v>1427.71839</v>
      </c>
      <c r="F28" s="19"/>
      <c r="G28" s="29">
        <v>52.34057</v>
      </c>
      <c r="H28" s="72">
        <v>1375.3778199999999</v>
      </c>
      <c r="I28" s="19"/>
    </row>
    <row r="29" spans="1:9" ht="32.25" thickBot="1">
      <c r="A29" s="21"/>
      <c r="B29" s="11" t="s">
        <v>53</v>
      </c>
      <c r="C29" s="17" t="s">
        <v>64</v>
      </c>
      <c r="D29" s="18" t="s">
        <v>50</v>
      </c>
      <c r="E29" s="56">
        <f>F29+G29+H29</f>
        <v>16917.066000000003</v>
      </c>
      <c r="F29" s="63">
        <v>16247.031510000001</v>
      </c>
      <c r="G29" s="63">
        <v>331.69049000000001</v>
      </c>
      <c r="H29" s="54">
        <v>338.34399999999999</v>
      </c>
      <c r="I29" s="19"/>
    </row>
    <row r="30" spans="1:9" ht="29.1" customHeight="1" thickBot="1">
      <c r="A30" s="21"/>
      <c r="B30" s="11" t="s">
        <v>54</v>
      </c>
      <c r="C30" s="17" t="s">
        <v>65</v>
      </c>
      <c r="D30" s="18" t="s">
        <v>50</v>
      </c>
      <c r="E30" s="56">
        <f t="shared" si="0"/>
        <v>5429.0619999999999</v>
      </c>
      <c r="F30" s="55">
        <v>5214.0713900000001</v>
      </c>
      <c r="G30" s="56">
        <v>106.40929</v>
      </c>
      <c r="H30" s="62">
        <v>108.58132000000001</v>
      </c>
      <c r="I30" s="19"/>
    </row>
    <row r="31" spans="1:9" ht="38.1" customHeight="1" thickBot="1">
      <c r="A31" s="21"/>
      <c r="B31" s="11" t="s">
        <v>85</v>
      </c>
      <c r="C31" s="17" t="s">
        <v>84</v>
      </c>
      <c r="D31" s="18" t="s">
        <v>50</v>
      </c>
      <c r="E31" s="56">
        <f t="shared" ref="E31" si="1">F31+G31+H31</f>
        <v>3710.4169999999999</v>
      </c>
      <c r="F31" s="55">
        <v>3563.4839999999999</v>
      </c>
      <c r="G31" s="56">
        <v>72.724000000000004</v>
      </c>
      <c r="H31" s="56">
        <v>74.209000000000003</v>
      </c>
      <c r="I31" s="19"/>
    </row>
    <row r="32" spans="1:9" ht="65.650000000000006" customHeight="1" thickBot="1">
      <c r="A32" s="31">
        <v>3</v>
      </c>
      <c r="B32" s="32" t="s">
        <v>34</v>
      </c>
      <c r="C32" s="17" t="s">
        <v>81</v>
      </c>
      <c r="D32" s="18" t="s">
        <v>50</v>
      </c>
      <c r="E32" s="56">
        <f>E33+E34+E35+E36+E37+E38+E39+E40</f>
        <v>98275.104970000015</v>
      </c>
      <c r="F32" s="29">
        <f t="shared" ref="F32:G32" si="2">F33+F34+F35+F36+F37+F38+F40</f>
        <v>1157.07899</v>
      </c>
      <c r="G32" s="29">
        <f t="shared" si="2"/>
        <v>3935.9146100000003</v>
      </c>
      <c r="H32" s="29">
        <f>H33+H34+H35+H36+H37+H38+H39+H40</f>
        <v>93182.111369999999</v>
      </c>
      <c r="I32" s="29"/>
    </row>
    <row r="33" spans="1:9" ht="45.6" customHeight="1" thickBot="1">
      <c r="A33" s="21" t="s">
        <v>35</v>
      </c>
      <c r="B33" s="66" t="s">
        <v>66</v>
      </c>
      <c r="C33" s="48" t="s">
        <v>80</v>
      </c>
      <c r="D33" s="18" t="s">
        <v>50</v>
      </c>
      <c r="E33" s="29">
        <f>F33+G33+H33</f>
        <v>79835.807220000002</v>
      </c>
      <c r="F33" s="34">
        <v>0</v>
      </c>
      <c r="G33" s="34">
        <v>2034.702</v>
      </c>
      <c r="H33" s="35">
        <v>77801.105219999998</v>
      </c>
      <c r="I33" s="36"/>
    </row>
    <row r="34" spans="1:9" ht="37.700000000000003" customHeight="1" thickBot="1">
      <c r="A34" s="31" t="s">
        <v>36</v>
      </c>
      <c r="B34" s="65" t="s">
        <v>37</v>
      </c>
      <c r="C34" s="48" t="s">
        <v>80</v>
      </c>
      <c r="D34" s="18" t="s">
        <v>50</v>
      </c>
      <c r="E34" s="29">
        <f t="shared" ref="E34:E40" si="3">F34+G34+H34</f>
        <v>0</v>
      </c>
      <c r="F34" s="34">
        <v>0</v>
      </c>
      <c r="G34" s="34">
        <v>0</v>
      </c>
      <c r="H34" s="35">
        <v>0</v>
      </c>
      <c r="I34" s="36"/>
    </row>
    <row r="35" spans="1:9" ht="18.95" customHeight="1" thickBot="1">
      <c r="A35" s="31" t="s">
        <v>38</v>
      </c>
      <c r="B35" s="33" t="s">
        <v>39</v>
      </c>
      <c r="C35" s="48" t="s">
        <v>80</v>
      </c>
      <c r="D35" s="18" t="s">
        <v>50</v>
      </c>
      <c r="E35" s="29">
        <f t="shared" si="3"/>
        <v>0</v>
      </c>
      <c r="F35" s="34">
        <v>0</v>
      </c>
      <c r="G35" s="41">
        <v>0</v>
      </c>
      <c r="H35" s="35">
        <v>0</v>
      </c>
      <c r="I35" s="36"/>
    </row>
    <row r="36" spans="1:9" ht="27" customHeight="1" thickBot="1">
      <c r="A36" s="31" t="s">
        <v>40</v>
      </c>
      <c r="B36" s="33" t="s">
        <v>69</v>
      </c>
      <c r="C36" s="48" t="s">
        <v>80</v>
      </c>
      <c r="D36" s="39" t="s">
        <v>50</v>
      </c>
      <c r="E36" s="40">
        <f t="shared" si="3"/>
        <v>0</v>
      </c>
      <c r="F36" s="34">
        <v>0</v>
      </c>
      <c r="G36" s="34">
        <v>0</v>
      </c>
      <c r="H36" s="42">
        <v>0</v>
      </c>
      <c r="I36" s="43"/>
    </row>
    <row r="37" spans="1:9" ht="26.65" customHeight="1" thickBot="1">
      <c r="A37" s="21" t="s">
        <v>41</v>
      </c>
      <c r="B37" s="33" t="s">
        <v>70</v>
      </c>
      <c r="C37" s="48" t="s">
        <v>80</v>
      </c>
      <c r="D37" s="44" t="s">
        <v>50</v>
      </c>
      <c r="E37" s="45">
        <f t="shared" si="3"/>
        <v>0</v>
      </c>
      <c r="F37" s="34">
        <v>0</v>
      </c>
      <c r="G37" s="34">
        <v>0</v>
      </c>
      <c r="H37" s="42">
        <v>0</v>
      </c>
      <c r="I37" s="43"/>
    </row>
    <row r="38" spans="1:9" ht="20.65" customHeight="1" thickBot="1">
      <c r="A38" s="26" t="s">
        <v>47</v>
      </c>
      <c r="B38" s="47" t="s">
        <v>42</v>
      </c>
      <c r="C38" s="48" t="s">
        <v>80</v>
      </c>
      <c r="D38" s="49" t="s">
        <v>50</v>
      </c>
      <c r="E38" s="50">
        <f t="shared" si="3"/>
        <v>1877.5987500000001</v>
      </c>
      <c r="F38" s="51">
        <v>0</v>
      </c>
      <c r="G38" s="50">
        <v>1877.5987500000001</v>
      </c>
      <c r="H38" s="52">
        <v>0</v>
      </c>
      <c r="I38" s="53"/>
    </row>
    <row r="39" spans="1:9" ht="38.450000000000003" customHeight="1" thickBot="1">
      <c r="A39" s="75"/>
      <c r="B39" s="47" t="s">
        <v>83</v>
      </c>
      <c r="C39" s="48" t="s">
        <v>80</v>
      </c>
      <c r="D39" s="49" t="s">
        <v>82</v>
      </c>
      <c r="E39" s="50">
        <f t="shared" si="3"/>
        <v>15356.91</v>
      </c>
      <c r="F39" s="51">
        <v>0</v>
      </c>
      <c r="G39" s="78">
        <v>0</v>
      </c>
      <c r="H39" s="77">
        <v>15356.91</v>
      </c>
      <c r="I39" s="76"/>
    </row>
    <row r="40" spans="1:9" ht="31.35" customHeight="1" thickBot="1">
      <c r="B40" s="47" t="s">
        <v>55</v>
      </c>
      <c r="C40" s="17" t="s">
        <v>52</v>
      </c>
      <c r="D40" s="49" t="s">
        <v>50</v>
      </c>
      <c r="E40" s="60">
        <f t="shared" si="3"/>
        <v>1204.789</v>
      </c>
      <c r="F40" s="61">
        <v>1157.07899</v>
      </c>
      <c r="G40" s="61">
        <v>23.613859999999999</v>
      </c>
      <c r="H40" s="81">
        <v>24.096150000000002</v>
      </c>
      <c r="I40" s="46"/>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24.01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User</cp:lastModifiedBy>
  <cp:lastPrinted>2023-02-07T08:31:59Z</cp:lastPrinted>
  <dcterms:created xsi:type="dcterms:W3CDTF">2016-11-01T07:58:04Z</dcterms:created>
  <dcterms:modified xsi:type="dcterms:W3CDTF">2023-02-07T08:32:30Z</dcterms:modified>
</cp:coreProperties>
</file>