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3-2025гг\Бюджет 2023-2025 уточнение    проект    декабрь    2023\"/>
    </mc:Choice>
  </mc:AlternateContent>
  <xr:revisionPtr revIDLastSave="0" documentId="13_ncr:1_{009BDF7E-783D-46F0-85AF-2D87026DFE88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4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5" i="1" l="1"/>
  <c r="D98" i="1"/>
  <c r="C98" i="1"/>
  <c r="C136" i="1" l="1"/>
  <c r="D136" i="1" l="1"/>
  <c r="C123" i="1"/>
  <c r="D30" i="1" l="1"/>
  <c r="C30" i="1"/>
  <c r="D86" i="1" l="1"/>
  <c r="C86" i="1"/>
  <c r="C83" i="1"/>
  <c r="D84" i="1"/>
  <c r="D83" i="1" s="1"/>
  <c r="C84" i="1"/>
  <c r="D69" i="1" l="1"/>
  <c r="C69" i="1"/>
  <c r="D96" i="1" l="1"/>
  <c r="C96" i="1"/>
  <c r="D20" i="1" l="1"/>
  <c r="C20" i="1"/>
  <c r="D127" i="1" l="1"/>
  <c r="D131" i="1"/>
  <c r="D129" i="1"/>
  <c r="D117" i="1"/>
  <c r="D123" i="1"/>
  <c r="C102" i="1" l="1"/>
  <c r="C127" i="1"/>
  <c r="C131" i="1"/>
  <c r="C129" i="1"/>
  <c r="C117" i="1"/>
  <c r="D102" i="1" l="1"/>
  <c r="D100" i="1" l="1"/>
  <c r="C100" i="1"/>
  <c r="C135" i="1" l="1"/>
  <c r="D104" i="1" l="1"/>
  <c r="D95" i="1" s="1"/>
  <c r="C104" i="1"/>
  <c r="D81" i="1" l="1"/>
  <c r="C81" i="1"/>
  <c r="D79" i="1"/>
  <c r="C79" i="1"/>
  <c r="D77" i="1"/>
  <c r="C77" i="1"/>
  <c r="D75" i="1"/>
  <c r="C75" i="1"/>
  <c r="D73" i="1"/>
  <c r="C73" i="1"/>
  <c r="D71" i="1"/>
  <c r="C71" i="1"/>
  <c r="D67" i="1"/>
  <c r="C67" i="1"/>
  <c r="D65" i="1"/>
  <c r="C65" i="1"/>
  <c r="D63" i="1"/>
  <c r="C63" i="1"/>
  <c r="C62" i="1" l="1"/>
  <c r="D62" i="1"/>
  <c r="D60" i="1"/>
  <c r="D59" i="1" s="1"/>
  <c r="D58" i="1" s="1"/>
  <c r="C60" i="1"/>
  <c r="C59" i="1" s="1"/>
  <c r="C58" i="1" s="1"/>
  <c r="C32" i="1" l="1"/>
  <c r="D24" i="1" l="1"/>
  <c r="C24" i="1"/>
  <c r="D22" i="1"/>
  <c r="C22" i="1"/>
  <c r="D18" i="1"/>
  <c r="C18" i="1"/>
  <c r="C17" i="1" l="1"/>
  <c r="D46" i="1" l="1"/>
  <c r="D52" i="1" l="1"/>
  <c r="D49" i="1" s="1"/>
  <c r="D48" i="1" s="1"/>
  <c r="C52" i="1"/>
  <c r="C49" i="1" s="1"/>
  <c r="C48" i="1" s="1"/>
  <c r="D135" i="1" l="1"/>
  <c r="D133" i="1"/>
  <c r="C133" i="1"/>
  <c r="C114" i="1" s="1"/>
  <c r="D114" i="1" l="1"/>
  <c r="D91" i="1"/>
  <c r="D90" i="1" s="1"/>
  <c r="C91" i="1"/>
  <c r="C90" i="1" s="1"/>
  <c r="C89" i="1" s="1"/>
  <c r="D89" i="1" l="1"/>
  <c r="D88" i="1" s="1"/>
  <c r="C88" i="1"/>
  <c r="D12" i="1"/>
  <c r="D11" i="1" s="1"/>
  <c r="C12" i="1"/>
  <c r="C11" i="1" s="1"/>
  <c r="D43" i="1" l="1"/>
  <c r="C43" i="1"/>
  <c r="D56" i="1"/>
  <c r="D55" i="1" s="1"/>
  <c r="D54" i="1" s="1"/>
  <c r="D39" i="1"/>
  <c r="D38" i="1" s="1"/>
  <c r="D36" i="1"/>
  <c r="D34" i="1"/>
  <c r="D28" i="1"/>
  <c r="D17" i="1"/>
  <c r="D16" i="1" s="1"/>
  <c r="C56" i="1"/>
  <c r="C55" i="1" s="1"/>
  <c r="C54" i="1" s="1"/>
  <c r="C46" i="1"/>
  <c r="C39" i="1"/>
  <c r="C38" i="1" s="1"/>
  <c r="C34" i="1"/>
  <c r="C36" i="1"/>
  <c r="C28" i="1"/>
  <c r="C16" i="1"/>
  <c r="D27" i="1" l="1"/>
  <c r="D26" i="1" s="1"/>
  <c r="C27" i="1"/>
  <c r="C26" i="1" s="1"/>
  <c r="D42" i="1"/>
  <c r="D41" i="1" s="1"/>
  <c r="C42" i="1"/>
  <c r="C41" i="1" s="1"/>
  <c r="C10" i="1" l="1"/>
  <c r="C191" i="1" s="1"/>
  <c r="D10" i="1"/>
  <c r="D191" i="1" s="1"/>
</calcChain>
</file>

<file path=xl/sharedStrings.xml><?xml version="1.0" encoding="utf-8"?>
<sst xmlns="http://schemas.openxmlformats.org/spreadsheetml/2006/main" count="269" uniqueCount="246">
  <si>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</si>
  <si>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</si>
  <si>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</si>
  <si>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</si>
  <si>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</si>
  <si>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</si>
  <si>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</si>
  <si>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</si>
  <si>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</si>
  <si>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</si>
  <si>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</si>
  <si>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</si>
  <si>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</si>
  <si>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</si>
  <si>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</si>
  <si>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</si>
  <si>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</si>
  <si>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</si>
  <si>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</si>
  <si>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</si>
  <si>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</si>
  <si>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</si>
  <si>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</si>
  <si>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</si>
  <si>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</si>
  <si>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</si>
  <si>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</si>
  <si>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</si>
  <si>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</si>
  <si>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</si>
  <si>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</si>
  <si>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</si>
  <si>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</si>
  <si>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</si>
  <si>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</si>
  <si>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</si>
  <si>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</si>
  <si>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</si>
  <si>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</si>
  <si>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</si>
  <si>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</si>
  <si>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</si>
  <si>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</si>
  <si>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</si>
  <si>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</si>
  <si>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</si>
  <si>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</si>
  <si>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</si>
  <si>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</si>
  <si>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</si>
  <si>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</si>
  <si>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</si>
  <si>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</si>
  <si>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</si>
  <si>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</si>
  <si>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</si>
  <si>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</si>
  <si>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</si>
  <si>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1 16  00000  00 0000 000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</si>
  <si>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</si>
  <si>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</si>
  <si>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</si>
  <si>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</si>
  <si>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</si>
  <si>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</si>
  <si>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</si>
  <si>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</si>
  <si>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</si>
  <si>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</si>
  <si>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</si>
  <si>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</si>
  <si>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</si>
  <si>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</si>
  <si>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</si>
  <si>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</si>
  <si>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</si>
  <si>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</si>
  <si>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</si>
  <si>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</si>
  <si>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</si>
  <si>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</si>
  <si>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</si>
  <si>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</si>
  <si>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</si>
  <si>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</si>
  <si>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</si>
  <si>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</si>
  <si>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</si>
  <si>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</si>
  <si>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</si>
  <si>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</si>
  <si>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</si>
  <si>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</si>
  <si>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</si>
  <si>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</si>
  <si>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</si>
  <si>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</si>
  <si>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</si>
  <si>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</si>
  <si>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</si>
  <si>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</si>
  <si>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</si>
  <si>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</si>
  <si>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</si>
  <si>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</si>
  <si>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</si>
  <si>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</si>
  <si>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</si>
  <si>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</si>
  <si>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</si>
  <si>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</si>
  <si>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</si>
  <si>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</si>
  <si>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</si>
  <si>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</si>
  <si>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</si>
  <si>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</si>
  <si>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2 02 10000 00 0000 150</t>
  </si>
  <si>
    <t>2 02 15001 00 0000 150</t>
  </si>
  <si>
    <t>2 02 15001 05 0000 150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</si>
  <si>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</si>
  <si>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</si>
  <si>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</si>
  <si>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</si>
  <si>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</si>
  <si>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</si>
  <si>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</si>
  <si>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</si>
  <si>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</si>
  <si>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</si>
  <si>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1 12 01041 01 0000 120</t>
  </si>
  <si>
    <t xml:space="preserve">Плата за размещение отходов производства </t>
  </si>
  <si>
    <t xml:space="preserve">к решению Представительного </t>
  </si>
  <si>
    <t>Собрания Советского района</t>
  </si>
  <si>
    <t>1 01 02030 01 0000 000</t>
  </si>
  <si>
    <t>1 11 05035 05 0000 120</t>
  </si>
  <si>
    <t>1 03 02231 01 0000 110</t>
  </si>
  <si>
    <t>1 03 00000 00 0000 000</t>
  </si>
  <si>
    <t>НАЛОГИ НА ТОВАРЫ (РАБОТЫ, УСЛУГИ), РЕАЛИЗУЕМЫЕ НА ТЕРРИТОРИИ РОССИЙСКОЙ ФЕДЕРАЦИИ</t>
  </si>
  <si>
    <t>1 03 02241 01 0000 110</t>
  </si>
  <si>
    <t>1 03 02261 01 0000 110</t>
  </si>
  <si>
    <t>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</si>
  <si>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</si>
  <si>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</si>
  <si>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</si>
  <si>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</si>
  <si>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</si>
  <si>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</si>
  <si>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</si>
  <si>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</si>
  <si>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1 14 00000 00 0000 000</t>
  </si>
  <si>
    <t>1 14 06000 00 0000 430</t>
  </si>
  <si>
    <t>1 14 06010 00 0000 430</t>
  </si>
  <si>
    <t>1 14 06013 05 0000 430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</si>
  <si>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</si>
  <si>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</si>
  <si>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</si>
  <si>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</si>
  <si>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</si>
  <si>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</si>
  <si>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</si>
  <si>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</si>
  <si>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</si>
  <si>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</si>
  <si>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</si>
  <si>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</si>
  <si>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</si>
  <si>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</si>
  <si>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</si>
  <si>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</si>
  <si>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</si>
  <si>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</si>
  <si>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</si>
  <si>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</si>
  <si>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1 16 01200 01 0000 140</t>
  </si>
  <si>
    <t>1 16 01203 01 0000 140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</si>
  <si>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</si>
  <si>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 xml:space="preserve">Прочие субсидии </t>
  </si>
  <si>
    <t xml:space="preserve">Прочие субсидии бюджетам муниципальных районов </t>
  </si>
  <si>
    <t>Субсидии бюджетам бюджетной системы Российской Федерации (межбюджетные субсидии)</t>
  </si>
  <si>
    <t>2 02 20000 00 0000 150</t>
  </si>
  <si>
    <t>2 02 29999 00 0000 150</t>
  </si>
  <si>
    <t>2 02 29999 05 0000 150</t>
  </si>
  <si>
    <t>2 02 35302 00 0000 150</t>
  </si>
  <si>
    <t>2 02 35302 05 0000 150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</si>
  <si>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</si>
  <si>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</si>
  <si>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</si>
  <si>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</si>
  <si>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оказания  платных услуг и  компенсации затрат государства</t>
  </si>
  <si>
    <t>2 02 25210 05 0000 150</t>
  </si>
  <si>
    <t>2 02 25210 00 0000 150</t>
  </si>
  <si>
    <t>Сумма на 2024 год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</si>
  <si>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</si>
  <si>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</si>
  <si>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</si>
  <si>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</si>
  <si>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</si>
  <si>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</si>
  <si>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</si>
  <si>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</si>
  <si>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</si>
  <si>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</si>
  <si>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</si>
  <si>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</si>
  <si>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</si>
  <si>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</si>
  <si>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</si>
  <si>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</si>
  <si>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2 02 35082 00 0000 150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</si>
  <si>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</si>
  <si>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</si>
  <si>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</si>
  <si>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>2 02 25169 00 0000 150</t>
  </si>
  <si>
    <t>2 02 25169 05 0000 150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</si>
  <si>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</si>
  <si>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</si>
  <si>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</si>
  <si>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</si>
  <si>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</si>
  <si>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</si>
  <si>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</si>
  <si>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</si>
  <si>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детей в возрасте от  трех до семи лет включительно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</si>
  <si>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детей в возрасте от трех до семи лет включительно по оплате услуг по доставке и пересылке</t>
  </si>
  <si>
    <t>Приложение №4</t>
  </si>
  <si>
    <t xml:space="preserve">                           Поступления доходов в бюджет муниципального района "Советский район" Курской области на 2024 -2025 годы</t>
  </si>
  <si>
    <t>Сумма на 2025 год</t>
  </si>
  <si>
    <t>1 16 01 080 01 0000 140</t>
  </si>
  <si>
    <t>1 16 01 083 01 0000 140</t>
  </si>
  <si>
    <t>1 16 07000 00 0000 140</t>
  </si>
  <si>
    <t>1 16 07010 00 0000 140</t>
  </si>
  <si>
    <t>1 16 07010 05 0000 140</t>
  </si>
  <si>
    <t>1 16 11 000 01 0000 140</t>
  </si>
  <si>
    <t>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</si>
  <si>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</si>
  <si>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</si>
  <si>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</si>
  <si>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</si>
  <si>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Платежи, уплаченные в целях возмещения вреда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</si>
  <si>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</si>
  <si>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</si>
  <si>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</si>
  <si>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</si>
  <si>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</si>
  <si>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от 18.12.2023г.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</si>
</sst>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3" fillId="0" borderId="2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8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7" fillId="0" borderId="6" xfId="0" applyFont="1" applyBorder="1" applyAlignment="1">
      <alignment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8" fillId="0" borderId="0" xfId="0" applyFont="1"/>
    <xf numFmtId="4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0" fontId="8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7" fillId="0" borderId="0" xfId="0" applyFont="1"/>
    <xf numFmtId="0" fontId="5" fillId="0" borderId="6" xfId="0" applyFont="1" applyBorder="1"/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9" fillId="0" borderId="0" xfId="0" applyFont="1"/>
    <xf numFmtId="0" fontId="9" fillId="0" borderId="0" xfId="0" applyFont="1" applyBorder="1" applyAlignment="1">
      <alignment horizontal="right"/>
    </xf>
    <xf numFmtId="0" fontId="11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Font="1"/>
    <xf numFmtId="0" fontId="2" fillId="0" borderId="2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1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1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12" xfId="0" applyNumberFormat="1" applyFont="1" applyFill="1" applyBorder="1" applyAlignment="1">
      <alignment horizontal="center" vertical="center"/>
    </xf>
    <xf numFmtId="4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2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4" fontId="8" fillId="0" borderId="5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13" fillId="2" borderId="5" xfId="0" applyNumberFormat="1" applyFont="1" applyFill="1" applyBorder="1" applyAlignment="1">
      <alignment horizontal="center" vertical="center"/>
    </xf>
    <xf numFmtId="4" fontId="13" fillId="2" borderId="12" xfId="0" applyNumberFormat="1" applyFont="1" applyFill="1" applyBorder="1" applyAlignment="1">
      <alignment horizontal="center" vertical="center"/>
    </xf>
    <xf numFmtId="4" fontId="13" fillId="2" borderId="13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2"/>
  <sheetViews>
    <sheetView tabSelected="1" view="pageBreakPreview" zoomScaleNormal="100" zoomScaleSheetLayoutView="100" workbookViewId="0">
      <selection activeCell="E105" sqref="E105"/>
    </sheetView>
  </sheetViews>
  <sheetFormatPr defaultRowHeight="15" x14ac:dyDescent="0.25"/>
  <cols>
    <col min="1" max="1" width="23.85546875" customWidth="1"/>
    <col min="2" max="2" width="46.42578125" customWidth="1"/>
    <col min="3" max="3" width="16.5703125" customWidth="1"/>
    <col min="4" max="4" width="16.42578125" customWidth="1"/>
  </cols>
  <sheetData>
    <row r="1" spans="1:4" ht="15.75" x14ac:dyDescent="0.25">
      <c r="A1" s="34"/>
      <c r="B1" s="91" t="s">
        <v>225</v>
      </c>
      <c r="C1" s="91"/>
      <c r="D1" s="91"/>
    </row>
    <row r="2" spans="1:4" ht="15.75" x14ac:dyDescent="0.25">
      <c r="A2" s="34"/>
      <c r="B2" s="91" t="s">
        <v>132</v>
      </c>
      <c r="C2" s="91"/>
      <c r="D2" s="91"/>
    </row>
    <row r="3" spans="1:4" ht="15.75" x14ac:dyDescent="0.25">
      <c r="A3" s="34"/>
      <c r="B3" s="91" t="s">
        <v>133</v>
      </c>
      <c r="C3" s="91"/>
      <c r="D3" s="91"/>
    </row>
    <row r="4" spans="1:4" ht="15.75" x14ac:dyDescent="0.25">
      <c r="A4" s="34"/>
      <c r="B4" s="42"/>
      <c r="C4" s="42"/>
      <c r="D4" s="42" t="s">
        <v>245</v>
      </c>
    </row>
    <row r="5" spans="1:4" ht="15.75" x14ac:dyDescent="0.25">
      <c r="A5" s="34"/>
      <c r="B5" s="92"/>
      <c r="C5" s="93"/>
      <c r="D5" s="93"/>
    </row>
    <row r="6" spans="1:4" ht="15.75" x14ac:dyDescent="0.25">
      <c r="A6" s="34"/>
      <c r="B6" s="35"/>
      <c r="C6" s="35"/>
      <c r="D6" s="34"/>
    </row>
    <row r="7" spans="1:4" ht="30" customHeight="1" x14ac:dyDescent="0.25">
      <c r="A7" s="118" t="s">
        <v>226</v>
      </c>
      <c r="B7" s="118"/>
      <c r="C7" s="118"/>
      <c r="D7" s="118"/>
    </row>
    <row r="8" spans="1:4" ht="12" customHeight="1" x14ac:dyDescent="0.25">
      <c r="A8" s="14"/>
      <c r="B8" s="14"/>
      <c r="C8" s="14"/>
      <c r="D8" s="15" t="s">
        <v>113</v>
      </c>
    </row>
    <row r="9" spans="1:4" ht="46.5" customHeight="1" x14ac:dyDescent="0.25">
      <c r="A9" s="16" t="s">
        <v>2</v>
      </c>
      <c r="B9" s="11" t="s">
        <v>1</v>
      </c>
      <c r="C9" s="12" t="s">
        <v>192</v>
      </c>
      <c r="D9" s="12" t="s">
        <v>227</v>
      </c>
    </row>
    <row r="10" spans="1:4" x14ac:dyDescent="0.25">
      <c r="A10" s="24" t="s">
        <v>0</v>
      </c>
      <c r="B10" s="29" t="s">
        <v>18</v>
      </c>
      <c r="C10" s="21">
        <f>C11+C16+C26+C38+C41+C48+C54+C58+C62</f>
        <v>187855186</v>
      </c>
      <c r="D10" s="21">
        <f>D11+D16+D26+D38+D41+D48+D54+D58+D62</f>
        <v>195863492</v>
      </c>
    </row>
    <row r="11" spans="1:4" x14ac:dyDescent="0.25">
      <c r="A11" s="24" t="s">
        <v>3</v>
      </c>
      <c r="B11" s="29" t="s">
        <v>19</v>
      </c>
      <c r="C11" s="21">
        <f>C12</f>
        <v>128623806</v>
      </c>
      <c r="D11" s="21">
        <f>D12</f>
        <v>135627175</v>
      </c>
    </row>
    <row r="12" spans="1:4" x14ac:dyDescent="0.25">
      <c r="A12" s="24" t="s">
        <v>4</v>
      </c>
      <c r="B12" s="29" t="s">
        <v>20</v>
      </c>
      <c r="C12" s="21">
        <f>C13+C14+C15</f>
        <v>128623806</v>
      </c>
      <c r="D12" s="21">
        <f>D13+D14+D15</f>
        <v>135627175</v>
      </c>
    </row>
    <row r="13" spans="1:4" ht="61.5" thickBot="1" x14ac:dyDescent="0.3">
      <c r="A13" s="25" t="s">
        <v>5</v>
      </c>
      <c r="B13" s="17" t="s">
        <v>21</v>
      </c>
      <c r="C13" s="22">
        <v>126390829</v>
      </c>
      <c r="D13" s="22">
        <v>133298142</v>
      </c>
    </row>
    <row r="14" spans="1:4" ht="96.75" thickBot="1" x14ac:dyDescent="0.3">
      <c r="A14" s="25" t="s">
        <v>6</v>
      </c>
      <c r="B14" s="2" t="s">
        <v>22</v>
      </c>
      <c r="C14" s="22">
        <v>1445794</v>
      </c>
      <c r="D14" s="22">
        <v>1532765</v>
      </c>
    </row>
    <row r="15" spans="1:4" ht="36.75" thickBot="1" x14ac:dyDescent="0.3">
      <c r="A15" s="25" t="s">
        <v>134</v>
      </c>
      <c r="B15" s="3" t="s">
        <v>23</v>
      </c>
      <c r="C15" s="22">
        <v>787183</v>
      </c>
      <c r="D15" s="22">
        <v>796268</v>
      </c>
    </row>
    <row r="16" spans="1:4" ht="57.75" thickBot="1" x14ac:dyDescent="0.3">
      <c r="A16" s="26" t="s">
        <v>137</v>
      </c>
      <c r="B16" s="36" t="s">
        <v>138</v>
      </c>
      <c r="C16" s="21">
        <f>C17</f>
        <v>11626650</v>
      </c>
      <c r="D16" s="21">
        <f>D17</f>
        <v>12297870</v>
      </c>
    </row>
    <row r="17" spans="1:4" ht="30" customHeight="1" thickBot="1" x14ac:dyDescent="0.3">
      <c r="A17" s="25" t="s">
        <v>7</v>
      </c>
      <c r="B17" s="3" t="s">
        <v>24</v>
      </c>
      <c r="C17" s="22">
        <f>C18+C20+C22+C24</f>
        <v>11626650</v>
      </c>
      <c r="D17" s="22">
        <f>D18+D20+D22+D24</f>
        <v>12297870</v>
      </c>
    </row>
    <row r="18" spans="1:4" ht="60.75" thickBot="1" x14ac:dyDescent="0.3">
      <c r="A18" s="25" t="s">
        <v>8</v>
      </c>
      <c r="B18" s="3" t="s">
        <v>25</v>
      </c>
      <c r="C18" s="22">
        <f>C19</f>
        <v>5546870</v>
      </c>
      <c r="D18" s="22">
        <f>D19</f>
        <v>5881520</v>
      </c>
    </row>
    <row r="19" spans="1:4" ht="89.25" customHeight="1" thickBot="1" x14ac:dyDescent="0.3">
      <c r="A19" s="25" t="s">
        <v>136</v>
      </c>
      <c r="B19" s="37" t="s">
        <v>142</v>
      </c>
      <c r="C19" s="22">
        <v>5546870</v>
      </c>
      <c r="D19" s="22">
        <v>5881520</v>
      </c>
    </row>
    <row r="20" spans="1:4" ht="72.75" thickBot="1" x14ac:dyDescent="0.3">
      <c r="A20" s="25" t="s">
        <v>9</v>
      </c>
      <c r="B20" s="3" t="s">
        <v>26</v>
      </c>
      <c r="C20" s="22">
        <f>C21</f>
        <v>37890</v>
      </c>
      <c r="D20" s="22">
        <f>D21</f>
        <v>39130</v>
      </c>
    </row>
    <row r="21" spans="1:4" ht="99" customHeight="1" thickBot="1" x14ac:dyDescent="0.3">
      <c r="A21" s="25" t="s">
        <v>139</v>
      </c>
      <c r="B21" s="38" t="s">
        <v>143</v>
      </c>
      <c r="C21" s="22">
        <v>37890</v>
      </c>
      <c r="D21" s="22">
        <v>39130</v>
      </c>
    </row>
    <row r="22" spans="1:4" ht="60.75" thickBot="1" x14ac:dyDescent="0.3">
      <c r="A22" s="25" t="s">
        <v>10</v>
      </c>
      <c r="B22" s="3" t="s">
        <v>27</v>
      </c>
      <c r="C22" s="22">
        <f>C23</f>
        <v>6768320</v>
      </c>
      <c r="D22" s="22">
        <f>D23</f>
        <v>7101490</v>
      </c>
    </row>
    <row r="23" spans="1:4" ht="98.25" customHeight="1" thickBot="1" x14ac:dyDescent="0.3">
      <c r="A23" s="25" t="s">
        <v>141</v>
      </c>
      <c r="B23" s="39" t="s">
        <v>144</v>
      </c>
      <c r="C23" s="22">
        <v>6768320</v>
      </c>
      <c r="D23" s="22">
        <v>7101490</v>
      </c>
    </row>
    <row r="24" spans="1:4" ht="60.75" thickBot="1" x14ac:dyDescent="0.3">
      <c r="A24" s="25" t="s">
        <v>11</v>
      </c>
      <c r="B24" s="3" t="s">
        <v>28</v>
      </c>
      <c r="C24" s="22">
        <f>C25</f>
        <v>-726430</v>
      </c>
      <c r="D24" s="22">
        <f>D25</f>
        <v>-724270</v>
      </c>
    </row>
    <row r="25" spans="1:4" ht="102" customHeight="1" thickBot="1" x14ac:dyDescent="0.3">
      <c r="A25" s="25" t="s">
        <v>140</v>
      </c>
      <c r="B25" s="40" t="s">
        <v>145</v>
      </c>
      <c r="C25" s="22">
        <v>-726430</v>
      </c>
      <c r="D25" s="22">
        <v>-724270</v>
      </c>
    </row>
    <row r="26" spans="1:4" ht="15.75" thickBot="1" x14ac:dyDescent="0.3">
      <c r="A26" s="27" t="s">
        <v>12</v>
      </c>
      <c r="B26" s="9" t="s">
        <v>29</v>
      </c>
      <c r="C26" s="23">
        <f>C27+C32+C34+C36</f>
        <v>10775194</v>
      </c>
      <c r="D26" s="23">
        <f>D27+D32+D34+D36</f>
        <v>11108172</v>
      </c>
    </row>
    <row r="27" spans="1:4" ht="24.75" thickBot="1" x14ac:dyDescent="0.3">
      <c r="A27" s="25" t="s">
        <v>13</v>
      </c>
      <c r="B27" s="3" t="s">
        <v>30</v>
      </c>
      <c r="C27" s="22">
        <f>C28+C30</f>
        <v>1271627</v>
      </c>
      <c r="D27" s="22">
        <f>D28+D30</f>
        <v>1325036</v>
      </c>
    </row>
    <row r="28" spans="1:4" ht="24.75" thickBot="1" x14ac:dyDescent="0.3">
      <c r="A28" s="25" t="s">
        <v>14</v>
      </c>
      <c r="B28" s="3" t="s">
        <v>31</v>
      </c>
      <c r="C28" s="22">
        <f>C29</f>
        <v>987065</v>
      </c>
      <c r="D28" s="22">
        <f>D29</f>
        <v>1028522</v>
      </c>
    </row>
    <row r="29" spans="1:4" ht="24.75" thickBot="1" x14ac:dyDescent="0.3">
      <c r="A29" s="25" t="s">
        <v>15</v>
      </c>
      <c r="B29" s="3" t="s">
        <v>31</v>
      </c>
      <c r="C29" s="22">
        <v>987065</v>
      </c>
      <c r="D29" s="22">
        <v>1028522</v>
      </c>
    </row>
    <row r="30" spans="1:4" ht="36.75" thickBot="1" x14ac:dyDescent="0.3">
      <c r="A30" s="25" t="s">
        <v>16</v>
      </c>
      <c r="B30" s="3" t="s">
        <v>32</v>
      </c>
      <c r="C30" s="22">
        <f>C31</f>
        <v>284562</v>
      </c>
      <c r="D30" s="22">
        <f>D31</f>
        <v>296514</v>
      </c>
    </row>
    <row r="31" spans="1:4" ht="48.75" thickBot="1" x14ac:dyDescent="0.3">
      <c r="A31" s="25" t="s">
        <v>17</v>
      </c>
      <c r="B31" s="3" t="s">
        <v>33</v>
      </c>
      <c r="C31" s="22">
        <v>284562</v>
      </c>
      <c r="D31" s="22">
        <v>296514</v>
      </c>
    </row>
    <row r="32" spans="1:4" ht="24.75" thickBot="1" x14ac:dyDescent="0.3">
      <c r="A32" s="18" t="s">
        <v>34</v>
      </c>
      <c r="B32" s="3" t="s">
        <v>61</v>
      </c>
      <c r="C32" s="22">
        <f>C33</f>
        <v>0</v>
      </c>
      <c r="D32" s="22">
        <v>0</v>
      </c>
    </row>
    <row r="33" spans="1:4" ht="24.75" thickBot="1" x14ac:dyDescent="0.3">
      <c r="A33" s="18" t="s">
        <v>35</v>
      </c>
      <c r="B33" s="3" t="s">
        <v>61</v>
      </c>
      <c r="C33" s="22">
        <v>0</v>
      </c>
      <c r="D33" s="22">
        <v>0</v>
      </c>
    </row>
    <row r="34" spans="1:4" ht="15.75" thickBot="1" x14ac:dyDescent="0.3">
      <c r="A34" s="18" t="s">
        <v>36</v>
      </c>
      <c r="B34" s="3" t="s">
        <v>62</v>
      </c>
      <c r="C34" s="22">
        <f>C35</f>
        <v>6989217</v>
      </c>
      <c r="D34" s="22">
        <f>D35</f>
        <v>7268786</v>
      </c>
    </row>
    <row r="35" spans="1:4" ht="15.75" thickBot="1" x14ac:dyDescent="0.3">
      <c r="A35" s="18" t="s">
        <v>37</v>
      </c>
      <c r="B35" s="3" t="s">
        <v>62</v>
      </c>
      <c r="C35" s="22">
        <v>6989217</v>
      </c>
      <c r="D35" s="22">
        <v>7268786</v>
      </c>
    </row>
    <row r="36" spans="1:4" ht="24.75" thickBot="1" x14ac:dyDescent="0.3">
      <c r="A36" s="18" t="s">
        <v>38</v>
      </c>
      <c r="B36" s="3" t="s">
        <v>63</v>
      </c>
      <c r="C36" s="22">
        <f>C37</f>
        <v>2514350</v>
      </c>
      <c r="D36" s="22">
        <f>D37</f>
        <v>2514350</v>
      </c>
    </row>
    <row r="37" spans="1:4" ht="36.75" thickBot="1" x14ac:dyDescent="0.3">
      <c r="A37" s="18" t="s">
        <v>39</v>
      </c>
      <c r="B37" s="3" t="s">
        <v>64</v>
      </c>
      <c r="C37" s="22">
        <v>2514350</v>
      </c>
      <c r="D37" s="22">
        <v>2514350</v>
      </c>
    </row>
    <row r="38" spans="1:4" ht="15.75" thickBot="1" x14ac:dyDescent="0.3">
      <c r="A38" s="19" t="s">
        <v>40</v>
      </c>
      <c r="B38" s="4" t="s">
        <v>65</v>
      </c>
      <c r="C38" s="21">
        <f>C39</f>
        <v>2230199</v>
      </c>
      <c r="D38" s="21">
        <f>D39</f>
        <v>2230199</v>
      </c>
    </row>
    <row r="39" spans="1:4" ht="24.75" thickBot="1" x14ac:dyDescent="0.3">
      <c r="A39" s="18" t="s">
        <v>41</v>
      </c>
      <c r="B39" s="3" t="s">
        <v>66</v>
      </c>
      <c r="C39" s="22">
        <f>C40</f>
        <v>2230199</v>
      </c>
      <c r="D39" s="22">
        <f>D40</f>
        <v>2230199</v>
      </c>
    </row>
    <row r="40" spans="1:4" ht="36.75" thickBot="1" x14ac:dyDescent="0.3">
      <c r="A40" s="18" t="s">
        <v>42</v>
      </c>
      <c r="B40" s="3" t="s">
        <v>67</v>
      </c>
      <c r="C40" s="22">
        <v>2230199</v>
      </c>
      <c r="D40" s="22">
        <v>2230199</v>
      </c>
    </row>
    <row r="41" spans="1:4" ht="24.75" thickBot="1" x14ac:dyDescent="0.3">
      <c r="A41" s="19" t="s">
        <v>43</v>
      </c>
      <c r="B41" s="4" t="s">
        <v>68</v>
      </c>
      <c r="C41" s="21">
        <f>C42</f>
        <v>25776888</v>
      </c>
      <c r="D41" s="21">
        <f>D42</f>
        <v>25776888</v>
      </c>
    </row>
    <row r="42" spans="1:4" ht="72.75" thickBot="1" x14ac:dyDescent="0.3">
      <c r="A42" s="7" t="s">
        <v>44</v>
      </c>
      <c r="B42" s="3" t="s">
        <v>69</v>
      </c>
      <c r="C42" s="22">
        <f>C43+C46</f>
        <v>25776888</v>
      </c>
      <c r="D42" s="22">
        <f>D43+D46</f>
        <v>25776888</v>
      </c>
    </row>
    <row r="43" spans="1:4" ht="60.75" thickBot="1" x14ac:dyDescent="0.3">
      <c r="A43" s="7" t="s">
        <v>45</v>
      </c>
      <c r="B43" s="3" t="s">
        <v>70</v>
      </c>
      <c r="C43" s="80">
        <f>C44+C45</f>
        <v>25568828</v>
      </c>
      <c r="D43" s="80">
        <f>D44+D45</f>
        <v>25568828</v>
      </c>
    </row>
    <row r="44" spans="1:4" ht="72.75" thickBot="1" x14ac:dyDescent="0.3">
      <c r="A44" s="7" t="s">
        <v>46</v>
      </c>
      <c r="B44" s="3" t="s">
        <v>71</v>
      </c>
      <c r="C44" s="22">
        <v>25048828</v>
      </c>
      <c r="D44" s="22">
        <v>25048828</v>
      </c>
    </row>
    <row r="45" spans="1:4" ht="72.75" thickBot="1" x14ac:dyDescent="0.3">
      <c r="A45" s="7" t="s">
        <v>47</v>
      </c>
      <c r="B45" s="3" t="s">
        <v>72</v>
      </c>
      <c r="C45" s="22">
        <v>520000</v>
      </c>
      <c r="D45" s="22">
        <v>520000</v>
      </c>
    </row>
    <row r="46" spans="1:4" ht="72.75" thickBot="1" x14ac:dyDescent="0.3">
      <c r="A46" s="7" t="s">
        <v>48</v>
      </c>
      <c r="B46" s="3" t="s">
        <v>176</v>
      </c>
      <c r="C46" s="22">
        <f>C47</f>
        <v>208060</v>
      </c>
      <c r="D46" s="22">
        <f>D47</f>
        <v>208060</v>
      </c>
    </row>
    <row r="47" spans="1:4" ht="60.75" thickBot="1" x14ac:dyDescent="0.3">
      <c r="A47" s="7" t="s">
        <v>135</v>
      </c>
      <c r="B47" s="3" t="s">
        <v>73</v>
      </c>
      <c r="C47" s="22">
        <v>208060</v>
      </c>
      <c r="D47" s="22">
        <v>208060</v>
      </c>
    </row>
    <row r="48" spans="1:4" ht="15.75" thickBot="1" x14ac:dyDescent="0.3">
      <c r="A48" s="8" t="s">
        <v>49</v>
      </c>
      <c r="B48" s="4" t="s">
        <v>74</v>
      </c>
      <c r="C48" s="21">
        <f>C49</f>
        <v>90660</v>
      </c>
      <c r="D48" s="21">
        <f>D49</f>
        <v>90660</v>
      </c>
    </row>
    <row r="49" spans="1:4" ht="15.75" thickBot="1" x14ac:dyDescent="0.3">
      <c r="A49" s="7" t="s">
        <v>50</v>
      </c>
      <c r="B49" s="3" t="s">
        <v>75</v>
      </c>
      <c r="C49" s="22">
        <f>C50+C51+C52</f>
        <v>90660</v>
      </c>
      <c r="D49" s="22">
        <f>D50+D51+D52</f>
        <v>90660</v>
      </c>
    </row>
    <row r="50" spans="1:4" ht="24.75" thickBot="1" x14ac:dyDescent="0.3">
      <c r="A50" s="7" t="s">
        <v>51</v>
      </c>
      <c r="B50" s="3" t="s">
        <v>76</v>
      </c>
      <c r="C50" s="22">
        <v>89460</v>
      </c>
      <c r="D50" s="22">
        <v>89460</v>
      </c>
    </row>
    <row r="51" spans="1:4" ht="15.75" thickBot="1" x14ac:dyDescent="0.3">
      <c r="A51" s="7" t="s">
        <v>52</v>
      </c>
      <c r="B51" s="3" t="s">
        <v>77</v>
      </c>
      <c r="C51" s="22">
        <v>1200</v>
      </c>
      <c r="D51" s="22">
        <v>1200</v>
      </c>
    </row>
    <row r="52" spans="1:4" ht="15.75" thickBot="1" x14ac:dyDescent="0.3">
      <c r="A52" s="7" t="s">
        <v>53</v>
      </c>
      <c r="B52" s="2" t="s">
        <v>78</v>
      </c>
      <c r="C52" s="22">
        <f>C53</f>
        <v>0</v>
      </c>
      <c r="D52" s="22">
        <f>D53</f>
        <v>0</v>
      </c>
    </row>
    <row r="53" spans="1:4" ht="15.75" thickBot="1" x14ac:dyDescent="0.3">
      <c r="A53" s="7" t="s">
        <v>130</v>
      </c>
      <c r="B53" s="2" t="s">
        <v>131</v>
      </c>
      <c r="C53" s="22">
        <v>0</v>
      </c>
      <c r="D53" s="22">
        <v>0</v>
      </c>
    </row>
    <row r="54" spans="1:4" ht="24.75" thickBot="1" x14ac:dyDescent="0.3">
      <c r="A54" s="8" t="s">
        <v>54</v>
      </c>
      <c r="B54" s="4" t="s">
        <v>189</v>
      </c>
      <c r="C54" s="21">
        <f t="shared" ref="C54:D56" si="0">C55</f>
        <v>8403185</v>
      </c>
      <c r="D54" s="21">
        <f t="shared" si="0"/>
        <v>8403185</v>
      </c>
    </row>
    <row r="55" spans="1:4" ht="15.75" thickBot="1" x14ac:dyDescent="0.3">
      <c r="A55" s="7" t="s">
        <v>55</v>
      </c>
      <c r="B55" s="3" t="s">
        <v>79</v>
      </c>
      <c r="C55" s="22">
        <f t="shared" si="0"/>
        <v>8403185</v>
      </c>
      <c r="D55" s="22">
        <f t="shared" si="0"/>
        <v>8403185</v>
      </c>
    </row>
    <row r="56" spans="1:4" ht="15.75" thickBot="1" x14ac:dyDescent="0.3">
      <c r="A56" s="7" t="s">
        <v>56</v>
      </c>
      <c r="B56" s="3" t="s">
        <v>80</v>
      </c>
      <c r="C56" s="22">
        <f t="shared" si="0"/>
        <v>8403185</v>
      </c>
      <c r="D56" s="22">
        <f t="shared" si="0"/>
        <v>8403185</v>
      </c>
    </row>
    <row r="57" spans="1:4" ht="24.75" thickBot="1" x14ac:dyDescent="0.3">
      <c r="A57" s="7" t="s">
        <v>57</v>
      </c>
      <c r="B57" s="3" t="s">
        <v>81</v>
      </c>
      <c r="C57" s="22">
        <v>8403185</v>
      </c>
      <c r="D57" s="22">
        <v>8403185</v>
      </c>
    </row>
    <row r="58" spans="1:4" ht="32.25" customHeight="1" thickBot="1" x14ac:dyDescent="0.3">
      <c r="A58" s="8" t="s">
        <v>150</v>
      </c>
      <c r="B58" s="44" t="s">
        <v>154</v>
      </c>
      <c r="C58" s="21">
        <f t="shared" ref="C58:D60" si="1">C59</f>
        <v>0</v>
      </c>
      <c r="D58" s="21">
        <f t="shared" si="1"/>
        <v>0</v>
      </c>
    </row>
    <row r="59" spans="1:4" ht="29.25" customHeight="1" thickBot="1" x14ac:dyDescent="0.3">
      <c r="A59" s="8" t="s">
        <v>151</v>
      </c>
      <c r="B59" s="44" t="s">
        <v>155</v>
      </c>
      <c r="C59" s="21">
        <f t="shared" si="1"/>
        <v>0</v>
      </c>
      <c r="D59" s="21">
        <f t="shared" si="1"/>
        <v>0</v>
      </c>
    </row>
    <row r="60" spans="1:4" ht="27.75" customHeight="1" thickBot="1" x14ac:dyDescent="0.3">
      <c r="A60" s="7" t="s">
        <v>152</v>
      </c>
      <c r="B60" s="43" t="s">
        <v>156</v>
      </c>
      <c r="C60" s="22">
        <f t="shared" si="1"/>
        <v>0</v>
      </c>
      <c r="D60" s="22">
        <f t="shared" si="1"/>
        <v>0</v>
      </c>
    </row>
    <row r="61" spans="1:4" ht="51.75" customHeight="1" thickBot="1" x14ac:dyDescent="0.3">
      <c r="A61" s="7" t="s">
        <v>153</v>
      </c>
      <c r="B61" s="43" t="s">
        <v>157</v>
      </c>
      <c r="C61" s="22">
        <v>0</v>
      </c>
      <c r="D61" s="22">
        <v>0</v>
      </c>
    </row>
    <row r="62" spans="1:4" ht="15.75" thickBot="1" x14ac:dyDescent="0.3">
      <c r="A62" s="8" t="s">
        <v>58</v>
      </c>
      <c r="B62" s="4" t="s">
        <v>82</v>
      </c>
      <c r="C62" s="21">
        <f>C63+C65+C67+C69+C71+C73+C75+C77+C79+C81+C83+C86</f>
        <v>328604</v>
      </c>
      <c r="D62" s="21">
        <f>D63+D65+D67+D69+D71+D73+D75+D77+D79+D81+D83+D86</f>
        <v>329343</v>
      </c>
    </row>
    <row r="63" spans="1:4" ht="52.5" customHeight="1" thickBot="1" x14ac:dyDescent="0.3">
      <c r="A63" s="8" t="s">
        <v>158</v>
      </c>
      <c r="B63" s="46" t="s">
        <v>218</v>
      </c>
      <c r="C63" s="21">
        <f>C64</f>
        <v>5659</v>
      </c>
      <c r="D63" s="21">
        <f>D64</f>
        <v>5659</v>
      </c>
    </row>
    <row r="64" spans="1:4" ht="75.75" customHeight="1" thickBot="1" x14ac:dyDescent="0.3">
      <c r="A64" s="7" t="s">
        <v>159</v>
      </c>
      <c r="B64" s="45" t="s">
        <v>193</v>
      </c>
      <c r="C64" s="22">
        <v>5659</v>
      </c>
      <c r="D64" s="22">
        <v>5659</v>
      </c>
    </row>
    <row r="65" spans="1:4" ht="77.25" customHeight="1" thickBot="1" x14ac:dyDescent="0.3">
      <c r="A65" s="8" t="s">
        <v>160</v>
      </c>
      <c r="B65" s="46" t="s">
        <v>194</v>
      </c>
      <c r="C65" s="21">
        <f>C66</f>
        <v>22356</v>
      </c>
      <c r="D65" s="21">
        <f>D66</f>
        <v>22356</v>
      </c>
    </row>
    <row r="66" spans="1:4" ht="99" customHeight="1" thickBot="1" x14ac:dyDescent="0.3">
      <c r="A66" s="7" t="s">
        <v>161</v>
      </c>
      <c r="B66" s="45" t="s">
        <v>195</v>
      </c>
      <c r="C66" s="22">
        <v>22356</v>
      </c>
      <c r="D66" s="22">
        <v>22356</v>
      </c>
    </row>
    <row r="67" spans="1:4" ht="57" customHeight="1" thickBot="1" x14ac:dyDescent="0.3">
      <c r="A67" s="8" t="s">
        <v>162</v>
      </c>
      <c r="B67" s="46" t="s">
        <v>196</v>
      </c>
      <c r="C67" s="21">
        <f>C68</f>
        <v>52325</v>
      </c>
      <c r="D67" s="21">
        <f>D68</f>
        <v>52325</v>
      </c>
    </row>
    <row r="68" spans="1:4" ht="80.25" customHeight="1" thickBot="1" x14ac:dyDescent="0.3">
      <c r="A68" s="7" t="s">
        <v>163</v>
      </c>
      <c r="B68" s="45" t="s">
        <v>197</v>
      </c>
      <c r="C68" s="22">
        <v>52325</v>
      </c>
      <c r="D68" s="22">
        <v>52325</v>
      </c>
    </row>
    <row r="69" spans="1:4" ht="63.75" customHeight="1" thickBot="1" x14ac:dyDescent="0.3">
      <c r="A69" s="8" t="s">
        <v>228</v>
      </c>
      <c r="B69" s="72" t="s">
        <v>235</v>
      </c>
      <c r="C69" s="21">
        <f>C70</f>
        <v>3500</v>
      </c>
      <c r="D69" s="21">
        <f>D70</f>
        <v>3500</v>
      </c>
    </row>
    <row r="70" spans="1:4" ht="80.25" customHeight="1" thickBot="1" x14ac:dyDescent="0.3">
      <c r="A70" s="7" t="s">
        <v>229</v>
      </c>
      <c r="B70" s="71" t="s">
        <v>236</v>
      </c>
      <c r="C70" s="22">
        <v>3500</v>
      </c>
      <c r="D70" s="22">
        <v>3500</v>
      </c>
    </row>
    <row r="71" spans="1:4" ht="58.5" customHeight="1" thickBot="1" x14ac:dyDescent="0.3">
      <c r="A71" s="8" t="s">
        <v>164</v>
      </c>
      <c r="B71" s="46" t="s">
        <v>198</v>
      </c>
      <c r="C71" s="21">
        <f>C72</f>
        <v>21250</v>
      </c>
      <c r="D71" s="21">
        <f>D72</f>
        <v>21250</v>
      </c>
    </row>
    <row r="72" spans="1:4" ht="78" customHeight="1" thickBot="1" x14ac:dyDescent="0.3">
      <c r="A72" s="7" t="s">
        <v>165</v>
      </c>
      <c r="B72" s="45" t="s">
        <v>199</v>
      </c>
      <c r="C72" s="22">
        <v>21250</v>
      </c>
      <c r="D72" s="22">
        <v>21250</v>
      </c>
    </row>
    <row r="73" spans="1:4" ht="68.25" customHeight="1" thickBot="1" x14ac:dyDescent="0.3">
      <c r="A73" s="8" t="s">
        <v>166</v>
      </c>
      <c r="B73" s="46" t="s">
        <v>200</v>
      </c>
      <c r="C73" s="21">
        <f>C74</f>
        <v>3175</v>
      </c>
      <c r="D73" s="21">
        <f>D74</f>
        <v>3175</v>
      </c>
    </row>
    <row r="74" spans="1:4" ht="87.75" customHeight="1" thickBot="1" x14ac:dyDescent="0.3">
      <c r="A74" s="7" t="s">
        <v>167</v>
      </c>
      <c r="B74" s="45" t="s">
        <v>201</v>
      </c>
      <c r="C74" s="22">
        <v>3175</v>
      </c>
      <c r="D74" s="22">
        <v>3175</v>
      </c>
    </row>
    <row r="75" spans="1:4" ht="64.5" customHeight="1" thickBot="1" x14ac:dyDescent="0.3">
      <c r="A75" s="8" t="s">
        <v>168</v>
      </c>
      <c r="B75" s="46" t="s">
        <v>202</v>
      </c>
      <c r="C75" s="21">
        <f>C76</f>
        <v>6486</v>
      </c>
      <c r="D75" s="21">
        <f>D76</f>
        <v>6486</v>
      </c>
    </row>
    <row r="76" spans="1:4" ht="105.75" customHeight="1" thickBot="1" x14ac:dyDescent="0.3">
      <c r="A76" s="7" t="s">
        <v>169</v>
      </c>
      <c r="B76" s="45" t="s">
        <v>219</v>
      </c>
      <c r="C76" s="22">
        <v>6486</v>
      </c>
      <c r="D76" s="22">
        <v>6486</v>
      </c>
    </row>
    <row r="77" spans="1:4" ht="66.75" customHeight="1" thickBot="1" x14ac:dyDescent="0.3">
      <c r="A77" s="8" t="s">
        <v>170</v>
      </c>
      <c r="B77" s="46" t="s">
        <v>203</v>
      </c>
      <c r="C77" s="21">
        <f>C78</f>
        <v>2503</v>
      </c>
      <c r="D77" s="21">
        <f>D78</f>
        <v>2503</v>
      </c>
    </row>
    <row r="78" spans="1:4" ht="92.25" customHeight="1" thickBot="1" x14ac:dyDescent="0.3">
      <c r="A78" s="7" t="s">
        <v>171</v>
      </c>
      <c r="B78" s="45" t="s">
        <v>204</v>
      </c>
      <c r="C78" s="22">
        <v>2503</v>
      </c>
      <c r="D78" s="22">
        <v>2503</v>
      </c>
    </row>
    <row r="79" spans="1:4" ht="54" customHeight="1" thickBot="1" x14ac:dyDescent="0.3">
      <c r="A79" s="8" t="s">
        <v>172</v>
      </c>
      <c r="B79" s="46" t="s">
        <v>205</v>
      </c>
      <c r="C79" s="21">
        <f>C80</f>
        <v>13500</v>
      </c>
      <c r="D79" s="21">
        <f>D80</f>
        <v>13500</v>
      </c>
    </row>
    <row r="80" spans="1:4" ht="76.5" customHeight="1" thickBot="1" x14ac:dyDescent="0.3">
      <c r="A80" s="7" t="s">
        <v>173</v>
      </c>
      <c r="B80" s="45" t="s">
        <v>206</v>
      </c>
      <c r="C80" s="22">
        <v>13500</v>
      </c>
      <c r="D80" s="22">
        <v>13500</v>
      </c>
    </row>
    <row r="81" spans="1:4" ht="63" customHeight="1" thickBot="1" x14ac:dyDescent="0.3">
      <c r="A81" s="8" t="s">
        <v>174</v>
      </c>
      <c r="B81" s="46" t="s">
        <v>207</v>
      </c>
      <c r="C81" s="21">
        <f>C82</f>
        <v>37518</v>
      </c>
      <c r="D81" s="21">
        <f>D82</f>
        <v>37518</v>
      </c>
    </row>
    <row r="82" spans="1:4" ht="91.5" customHeight="1" thickBot="1" x14ac:dyDescent="0.3">
      <c r="A82" s="7" t="s">
        <v>175</v>
      </c>
      <c r="B82" s="45" t="s">
        <v>208</v>
      </c>
      <c r="C82" s="22">
        <v>37518</v>
      </c>
      <c r="D82" s="22">
        <v>37518</v>
      </c>
    </row>
    <row r="83" spans="1:4" ht="102" customHeight="1" thickBot="1" x14ac:dyDescent="0.3">
      <c r="A83" s="8" t="s">
        <v>230</v>
      </c>
      <c r="B83" s="74" t="s">
        <v>237</v>
      </c>
      <c r="C83" s="21">
        <f>C84</f>
        <v>158106</v>
      </c>
      <c r="D83" s="21">
        <f>D84</f>
        <v>158106</v>
      </c>
    </row>
    <row r="84" spans="1:4" ht="56.25" customHeight="1" thickBot="1" x14ac:dyDescent="0.3">
      <c r="A84" s="7" t="s">
        <v>231</v>
      </c>
      <c r="B84" s="73" t="s">
        <v>238</v>
      </c>
      <c r="C84" s="22">
        <f>C85</f>
        <v>158106</v>
      </c>
      <c r="D84" s="22">
        <f>D85</f>
        <v>158106</v>
      </c>
    </row>
    <row r="85" spans="1:4" ht="54.75" customHeight="1" thickBot="1" x14ac:dyDescent="0.3">
      <c r="A85" s="7" t="s">
        <v>232</v>
      </c>
      <c r="B85" s="73" t="s">
        <v>238</v>
      </c>
      <c r="C85" s="22">
        <v>158106</v>
      </c>
      <c r="D85" s="22">
        <v>158106</v>
      </c>
    </row>
    <row r="86" spans="1:4" ht="22.5" customHeight="1" thickBot="1" x14ac:dyDescent="0.3">
      <c r="A86" s="8" t="s">
        <v>233</v>
      </c>
      <c r="B86" s="76" t="s">
        <v>239</v>
      </c>
      <c r="C86" s="21">
        <f>C87</f>
        <v>2226</v>
      </c>
      <c r="D86" s="21">
        <f>D87</f>
        <v>2965</v>
      </c>
    </row>
    <row r="87" spans="1:4" ht="91.5" customHeight="1" thickBot="1" x14ac:dyDescent="0.3">
      <c r="A87" s="7" t="s">
        <v>234</v>
      </c>
      <c r="B87" s="75" t="s">
        <v>240</v>
      </c>
      <c r="C87" s="22">
        <v>2226</v>
      </c>
      <c r="D87" s="22">
        <v>2965</v>
      </c>
    </row>
    <row r="88" spans="1:4" ht="15.75" thickBot="1" x14ac:dyDescent="0.3">
      <c r="A88" s="8" t="s">
        <v>59</v>
      </c>
      <c r="B88" s="4" t="s">
        <v>83</v>
      </c>
      <c r="C88" s="21">
        <f>C89</f>
        <v>349221590</v>
      </c>
      <c r="D88" s="21">
        <f>D89</f>
        <v>437816281</v>
      </c>
    </row>
    <row r="89" spans="1:4" ht="24.75" thickBot="1" x14ac:dyDescent="0.3">
      <c r="A89" s="8" t="s">
        <v>60</v>
      </c>
      <c r="B89" s="4" t="s">
        <v>84</v>
      </c>
      <c r="C89" s="21">
        <f>C90+C95+C114</f>
        <v>349221590</v>
      </c>
      <c r="D89" s="21">
        <f>D90+D95+D114</f>
        <v>437816281</v>
      </c>
    </row>
    <row r="90" spans="1:4" ht="24.75" thickBot="1" x14ac:dyDescent="0.3">
      <c r="A90" s="8" t="s">
        <v>117</v>
      </c>
      <c r="B90" s="4" t="s">
        <v>85</v>
      </c>
      <c r="C90" s="21">
        <f>C91</f>
        <v>1267543</v>
      </c>
      <c r="D90" s="21">
        <f>D91</f>
        <v>961906</v>
      </c>
    </row>
    <row r="91" spans="1:4" ht="15.75" thickBot="1" x14ac:dyDescent="0.3">
      <c r="A91" s="7" t="s">
        <v>118</v>
      </c>
      <c r="B91" s="4" t="s">
        <v>86</v>
      </c>
      <c r="C91" s="22">
        <f>C92</f>
        <v>1267543</v>
      </c>
      <c r="D91" s="22">
        <f>D92</f>
        <v>961906</v>
      </c>
    </row>
    <row r="92" spans="1:4" ht="24.75" thickBot="1" x14ac:dyDescent="0.3">
      <c r="A92" s="7" t="s">
        <v>119</v>
      </c>
      <c r="B92" s="3" t="s">
        <v>87</v>
      </c>
      <c r="C92" s="22">
        <v>1267543</v>
      </c>
      <c r="D92" s="22">
        <v>961906</v>
      </c>
    </row>
    <row r="93" spans="1:4" ht="0.75" customHeight="1" x14ac:dyDescent="0.25">
      <c r="A93" s="10"/>
      <c r="B93" s="33"/>
      <c r="C93" s="32"/>
      <c r="D93" s="32"/>
    </row>
    <row r="94" spans="1:4" ht="15.75" hidden="1" thickBot="1" x14ac:dyDescent="0.3">
      <c r="A94" s="10"/>
      <c r="B94" s="33"/>
      <c r="C94" s="32"/>
      <c r="D94" s="32"/>
    </row>
    <row r="95" spans="1:4" ht="27" customHeight="1" x14ac:dyDescent="0.25">
      <c r="A95" s="10" t="s">
        <v>180</v>
      </c>
      <c r="B95" s="53" t="s">
        <v>179</v>
      </c>
      <c r="C95" s="49">
        <f>C96+C98+C100+C102+C104</f>
        <v>29720894</v>
      </c>
      <c r="D95" s="84">
        <f>D96+D98+D100+D102+D104</f>
        <v>127742896</v>
      </c>
    </row>
    <row r="96" spans="1:4" ht="61.5" customHeight="1" x14ac:dyDescent="0.25">
      <c r="A96" s="10" t="s">
        <v>213</v>
      </c>
      <c r="B96" s="68" t="s">
        <v>220</v>
      </c>
      <c r="C96" s="67">
        <f>C97</f>
        <v>15461664</v>
      </c>
      <c r="D96" s="67">
        <f>D97</f>
        <v>0</v>
      </c>
    </row>
    <row r="97" spans="1:4" ht="63.75" customHeight="1" x14ac:dyDescent="0.25">
      <c r="A97" s="55" t="s">
        <v>214</v>
      </c>
      <c r="B97" s="66" t="s">
        <v>215</v>
      </c>
      <c r="C97" s="85">
        <v>15461664</v>
      </c>
      <c r="D97" s="77">
        <v>0</v>
      </c>
    </row>
    <row r="98" spans="1:4" ht="63.75" customHeight="1" x14ac:dyDescent="0.25">
      <c r="A98" s="10" t="s">
        <v>243</v>
      </c>
      <c r="B98" s="83" t="s">
        <v>241</v>
      </c>
      <c r="C98" s="87">
        <f>C99</f>
        <v>1090338</v>
      </c>
      <c r="D98" s="87">
        <f>D99</f>
        <v>1090338</v>
      </c>
    </row>
    <row r="99" spans="1:4" ht="63.75" customHeight="1" x14ac:dyDescent="0.25">
      <c r="A99" s="55" t="s">
        <v>244</v>
      </c>
      <c r="B99" s="82" t="s">
        <v>242</v>
      </c>
      <c r="C99" s="85">
        <v>1090338</v>
      </c>
      <c r="D99" s="81">
        <v>1090338</v>
      </c>
    </row>
    <row r="100" spans="1:4" ht="51.75" customHeight="1" x14ac:dyDescent="0.25">
      <c r="A100" s="10" t="s">
        <v>185</v>
      </c>
      <c r="B100" s="63" t="s">
        <v>187</v>
      </c>
      <c r="C100" s="61">
        <f>C101</f>
        <v>5081901</v>
      </c>
      <c r="D100" s="61">
        <f>D101</f>
        <v>4767134</v>
      </c>
    </row>
    <row r="101" spans="1:4" ht="49.5" customHeight="1" x14ac:dyDescent="0.25">
      <c r="A101" s="55" t="s">
        <v>186</v>
      </c>
      <c r="B101" s="62" t="s">
        <v>188</v>
      </c>
      <c r="C101" s="85">
        <v>5081901</v>
      </c>
      <c r="D101" s="77">
        <v>4767134</v>
      </c>
    </row>
    <row r="102" spans="1:4" ht="40.5" customHeight="1" x14ac:dyDescent="0.25">
      <c r="A102" s="10" t="s">
        <v>191</v>
      </c>
      <c r="B102" s="70" t="s">
        <v>216</v>
      </c>
      <c r="C102" s="64">
        <f>C103</f>
        <v>3463218</v>
      </c>
      <c r="D102" s="64">
        <f>D103</f>
        <v>0</v>
      </c>
    </row>
    <row r="103" spans="1:4" ht="39" customHeight="1" x14ac:dyDescent="0.25">
      <c r="A103" s="55" t="s">
        <v>190</v>
      </c>
      <c r="B103" s="69" t="s">
        <v>217</v>
      </c>
      <c r="C103" s="85">
        <v>3463218</v>
      </c>
      <c r="D103" s="77">
        <v>0</v>
      </c>
    </row>
    <row r="104" spans="1:4" x14ac:dyDescent="0.25">
      <c r="A104" s="10" t="s">
        <v>181</v>
      </c>
      <c r="B104" s="50" t="s">
        <v>177</v>
      </c>
      <c r="C104" s="47">
        <f>C105</f>
        <v>4623773</v>
      </c>
      <c r="D104" s="47">
        <f>D105</f>
        <v>121885424</v>
      </c>
    </row>
    <row r="105" spans="1:4" s="56" customFormat="1" ht="21" customHeight="1" thickBot="1" x14ac:dyDescent="0.3">
      <c r="A105" s="55" t="s">
        <v>182</v>
      </c>
      <c r="B105" s="52" t="s">
        <v>178</v>
      </c>
      <c r="C105" s="85">
        <v>4623773</v>
      </c>
      <c r="D105" s="77">
        <v>121885424</v>
      </c>
    </row>
    <row r="106" spans="1:4" ht="6.75" hidden="1" customHeight="1" thickBot="1" x14ac:dyDescent="0.3">
      <c r="A106" s="10"/>
      <c r="B106" s="48"/>
      <c r="C106" s="47"/>
      <c r="D106" s="47"/>
    </row>
    <row r="107" spans="1:4" ht="15.75" hidden="1" thickBot="1" x14ac:dyDescent="0.3">
      <c r="A107" s="10"/>
      <c r="B107" s="48"/>
      <c r="C107" s="47"/>
      <c r="D107" s="47"/>
    </row>
    <row r="108" spans="1:4" ht="15.75" hidden="1" thickBot="1" x14ac:dyDescent="0.3">
      <c r="A108" s="10"/>
      <c r="B108" s="48"/>
      <c r="C108" s="47"/>
      <c r="D108" s="47"/>
    </row>
    <row r="109" spans="1:4" ht="15.75" hidden="1" thickBot="1" x14ac:dyDescent="0.3">
      <c r="A109" s="10"/>
      <c r="B109" s="48"/>
      <c r="C109" s="47"/>
      <c r="D109" s="47"/>
    </row>
    <row r="110" spans="1:4" ht="15.75" hidden="1" thickBot="1" x14ac:dyDescent="0.3">
      <c r="A110" s="10"/>
      <c r="B110" s="48"/>
      <c r="C110" s="47"/>
      <c r="D110" s="47"/>
    </row>
    <row r="111" spans="1:4" ht="15.75" hidden="1" thickBot="1" x14ac:dyDescent="0.3">
      <c r="A111" s="10"/>
      <c r="B111" s="48"/>
      <c r="C111" s="47"/>
      <c r="D111" s="47"/>
    </row>
    <row r="112" spans="1:4" ht="15.75" hidden="1" thickBot="1" x14ac:dyDescent="0.3">
      <c r="A112" s="10"/>
      <c r="B112" s="48"/>
      <c r="C112" s="47"/>
      <c r="D112" s="47"/>
    </row>
    <row r="113" spans="1:4" ht="15.75" hidden="1" thickBot="1" x14ac:dyDescent="0.3">
      <c r="A113" s="10"/>
      <c r="B113" s="48"/>
      <c r="C113" s="47"/>
      <c r="D113" s="47"/>
    </row>
    <row r="114" spans="1:4" x14ac:dyDescent="0.25">
      <c r="A114" s="112" t="s">
        <v>120</v>
      </c>
      <c r="B114" s="115" t="s">
        <v>88</v>
      </c>
      <c r="C114" s="97">
        <f>C117+C123+C127+C129+C131+C133+C135</f>
        <v>318233153</v>
      </c>
      <c r="D114" s="97">
        <f>D117+D123+D127+D129+D131+D133+D135</f>
        <v>309111479</v>
      </c>
    </row>
    <row r="115" spans="1:4" x14ac:dyDescent="0.25">
      <c r="A115" s="113"/>
      <c r="B115" s="116"/>
      <c r="C115" s="98"/>
      <c r="D115" s="98"/>
    </row>
    <row r="116" spans="1:4" ht="15.75" thickBot="1" x14ac:dyDescent="0.3">
      <c r="A116" s="114"/>
      <c r="B116" s="117"/>
      <c r="C116" s="99"/>
      <c r="D116" s="99"/>
    </row>
    <row r="117" spans="1:4" ht="2.25" customHeight="1" x14ac:dyDescent="0.25">
      <c r="A117" s="106" t="s">
        <v>121</v>
      </c>
      <c r="B117" s="109" t="s">
        <v>89</v>
      </c>
      <c r="C117" s="94">
        <f>C120</f>
        <v>86027</v>
      </c>
      <c r="D117" s="94">
        <f>D120</f>
        <v>86027</v>
      </c>
    </row>
    <row r="118" spans="1:4" ht="45" customHeight="1" x14ac:dyDescent="0.25">
      <c r="A118" s="107"/>
      <c r="B118" s="110"/>
      <c r="C118" s="95"/>
      <c r="D118" s="95"/>
    </row>
    <row r="119" spans="1:4" ht="12.75" customHeight="1" thickBot="1" x14ac:dyDescent="0.3">
      <c r="A119" s="108"/>
      <c r="B119" s="111"/>
      <c r="C119" s="96"/>
      <c r="D119" s="96"/>
    </row>
    <row r="120" spans="1:4" x14ac:dyDescent="0.25">
      <c r="A120" s="106" t="s">
        <v>122</v>
      </c>
      <c r="B120" s="109" t="s">
        <v>90</v>
      </c>
      <c r="C120" s="88">
        <v>86027</v>
      </c>
      <c r="D120" s="88">
        <v>86027</v>
      </c>
    </row>
    <row r="121" spans="1:4" ht="17.25" customHeight="1" x14ac:dyDescent="0.25">
      <c r="A121" s="107"/>
      <c r="B121" s="110"/>
      <c r="C121" s="89"/>
      <c r="D121" s="89"/>
    </row>
    <row r="122" spans="1:4" ht="15.75" thickBot="1" x14ac:dyDescent="0.3">
      <c r="A122" s="108"/>
      <c r="B122" s="111"/>
      <c r="C122" s="90"/>
      <c r="D122" s="90"/>
    </row>
    <row r="123" spans="1:4" x14ac:dyDescent="0.25">
      <c r="A123" s="106" t="s">
        <v>123</v>
      </c>
      <c r="B123" s="109" t="s">
        <v>91</v>
      </c>
      <c r="C123" s="94">
        <f>C126</f>
        <v>4177277</v>
      </c>
      <c r="D123" s="94">
        <f>D126</f>
        <v>4177277</v>
      </c>
    </row>
    <row r="124" spans="1:4" x14ac:dyDescent="0.25">
      <c r="A124" s="107"/>
      <c r="B124" s="110"/>
      <c r="C124" s="95"/>
      <c r="D124" s="95"/>
    </row>
    <row r="125" spans="1:4" ht="15.75" thickBot="1" x14ac:dyDescent="0.3">
      <c r="A125" s="108"/>
      <c r="B125" s="111"/>
      <c r="C125" s="96"/>
      <c r="D125" s="96"/>
    </row>
    <row r="126" spans="1:4" ht="48.75" thickBot="1" x14ac:dyDescent="0.3">
      <c r="A126" s="18" t="s">
        <v>124</v>
      </c>
      <c r="B126" s="5" t="s">
        <v>92</v>
      </c>
      <c r="C126" s="78">
        <v>4177277</v>
      </c>
      <c r="D126" s="78">
        <v>4177277</v>
      </c>
    </row>
    <row r="127" spans="1:4" ht="53.25" customHeight="1" thickBot="1" x14ac:dyDescent="0.3">
      <c r="A127" s="65" t="s">
        <v>209</v>
      </c>
      <c r="B127" s="5" t="s">
        <v>211</v>
      </c>
      <c r="C127" s="78">
        <f>C128</f>
        <v>8449693</v>
      </c>
      <c r="D127" s="78">
        <f>D128</f>
        <v>0</v>
      </c>
    </row>
    <row r="128" spans="1:4" ht="51" customHeight="1" thickBot="1" x14ac:dyDescent="0.3">
      <c r="A128" s="65" t="s">
        <v>210</v>
      </c>
      <c r="B128" s="5" t="s">
        <v>212</v>
      </c>
      <c r="C128" s="78">
        <v>8449693</v>
      </c>
      <c r="D128" s="22">
        <v>0</v>
      </c>
    </row>
    <row r="129" spans="1:4" ht="42.75" customHeight="1" thickBot="1" x14ac:dyDescent="0.3">
      <c r="A129" s="57" t="s">
        <v>183</v>
      </c>
      <c r="B129" s="5" t="s">
        <v>221</v>
      </c>
      <c r="C129" s="22">
        <f>C130</f>
        <v>0</v>
      </c>
      <c r="D129" s="22">
        <f>D130</f>
        <v>0</v>
      </c>
    </row>
    <row r="130" spans="1:4" ht="42.75" customHeight="1" thickBot="1" x14ac:dyDescent="0.3">
      <c r="A130" s="57" t="s">
        <v>184</v>
      </c>
      <c r="B130" s="5" t="s">
        <v>222</v>
      </c>
      <c r="C130" s="22">
        <v>0</v>
      </c>
      <c r="D130" s="22">
        <v>0</v>
      </c>
    </row>
    <row r="131" spans="1:4" ht="52.5" customHeight="1" thickBot="1" x14ac:dyDescent="0.3">
      <c r="A131" s="41" t="s">
        <v>146</v>
      </c>
      <c r="B131" s="5" t="s">
        <v>148</v>
      </c>
      <c r="C131" s="78">
        <f>C132</f>
        <v>12889800</v>
      </c>
      <c r="D131" s="78">
        <f>D132</f>
        <v>12889800</v>
      </c>
    </row>
    <row r="132" spans="1:4" ht="56.25" customHeight="1" thickBot="1" x14ac:dyDescent="0.3">
      <c r="A132" s="41" t="s">
        <v>147</v>
      </c>
      <c r="B132" s="5" t="s">
        <v>149</v>
      </c>
      <c r="C132" s="78">
        <v>12889800</v>
      </c>
      <c r="D132" s="78">
        <v>12889800</v>
      </c>
    </row>
    <row r="133" spans="1:4" ht="15.75" thickBot="1" x14ac:dyDescent="0.3">
      <c r="A133" s="30" t="s">
        <v>125</v>
      </c>
      <c r="B133" s="6" t="s">
        <v>114</v>
      </c>
      <c r="C133" s="21">
        <f>C134</f>
        <v>1021000</v>
      </c>
      <c r="D133" s="21">
        <f>D134</f>
        <v>1059340</v>
      </c>
    </row>
    <row r="134" spans="1:4" ht="15.75" thickBot="1" x14ac:dyDescent="0.3">
      <c r="A134" s="31" t="s">
        <v>126</v>
      </c>
      <c r="B134" s="5" t="s">
        <v>115</v>
      </c>
      <c r="C134" s="78">
        <v>1021000</v>
      </c>
      <c r="D134" s="22">
        <v>1059340</v>
      </c>
    </row>
    <row r="135" spans="1:4" ht="15.75" thickBot="1" x14ac:dyDescent="0.3">
      <c r="A135" s="19" t="s">
        <v>127</v>
      </c>
      <c r="B135" s="6" t="s">
        <v>93</v>
      </c>
      <c r="C135" s="21">
        <f>C136</f>
        <v>291609356</v>
      </c>
      <c r="D135" s="21">
        <f>D136</f>
        <v>290899035</v>
      </c>
    </row>
    <row r="136" spans="1:4" ht="15.75" thickBot="1" x14ac:dyDescent="0.3">
      <c r="A136" s="18" t="s">
        <v>128</v>
      </c>
      <c r="B136" s="5" t="s">
        <v>94</v>
      </c>
      <c r="C136" s="22">
        <f>C137+C138+C139+C142+C145+C148+C151+C154+C157+C160+C163+C166+C169+C172+C175+C178+C181+C182+C185+C188</f>
        <v>291609356</v>
      </c>
      <c r="D136" s="22">
        <f>D137+D138+D139+D142+D145+D148+D151+D154+D157+D160+D163+D166+D169+D172+D175+D178+D181+D182+D185+D188</f>
        <v>290899035</v>
      </c>
    </row>
    <row r="137" spans="1:4" ht="48.75" thickBot="1" x14ac:dyDescent="0.3">
      <c r="A137" s="18" t="s">
        <v>129</v>
      </c>
      <c r="B137" s="5" t="s">
        <v>95</v>
      </c>
      <c r="C137" s="78">
        <v>33470</v>
      </c>
      <c r="D137" s="78">
        <v>33470</v>
      </c>
    </row>
    <row r="138" spans="1:4" ht="48.75" thickBot="1" x14ac:dyDescent="0.3">
      <c r="A138" s="18" t="s">
        <v>129</v>
      </c>
      <c r="B138" s="5" t="s">
        <v>96</v>
      </c>
      <c r="C138" s="78">
        <v>655425</v>
      </c>
      <c r="D138" s="78">
        <v>655425</v>
      </c>
    </row>
    <row r="139" spans="1:4" x14ac:dyDescent="0.25">
      <c r="A139" s="106" t="s">
        <v>129</v>
      </c>
      <c r="B139" s="109" t="s">
        <v>97</v>
      </c>
      <c r="C139" s="88">
        <v>223839970</v>
      </c>
      <c r="D139" s="94">
        <v>223839970</v>
      </c>
    </row>
    <row r="140" spans="1:4" x14ac:dyDescent="0.25">
      <c r="A140" s="107"/>
      <c r="B140" s="110"/>
      <c r="C140" s="89"/>
      <c r="D140" s="95"/>
    </row>
    <row r="141" spans="1:4" ht="74.25" customHeight="1" thickBot="1" x14ac:dyDescent="0.3">
      <c r="A141" s="108"/>
      <c r="B141" s="111"/>
      <c r="C141" s="90"/>
      <c r="D141" s="96"/>
    </row>
    <row r="142" spans="1:4" x14ac:dyDescent="0.25">
      <c r="A142" s="106" t="s">
        <v>129</v>
      </c>
      <c r="B142" s="109" t="s">
        <v>98</v>
      </c>
      <c r="C142" s="88">
        <v>22156414</v>
      </c>
      <c r="D142" s="88">
        <v>22156414</v>
      </c>
    </row>
    <row r="143" spans="1:4" x14ac:dyDescent="0.25">
      <c r="A143" s="107"/>
      <c r="B143" s="110"/>
      <c r="C143" s="89"/>
      <c r="D143" s="89"/>
    </row>
    <row r="144" spans="1:4" ht="62.25" customHeight="1" thickBot="1" x14ac:dyDescent="0.3">
      <c r="A144" s="108"/>
      <c r="B144" s="111"/>
      <c r="C144" s="90"/>
      <c r="D144" s="90"/>
    </row>
    <row r="145" spans="1:4" x14ac:dyDescent="0.25">
      <c r="A145" s="106" t="s">
        <v>129</v>
      </c>
      <c r="B145" s="109" t="s">
        <v>99</v>
      </c>
      <c r="C145" s="88">
        <v>108488</v>
      </c>
      <c r="D145" s="88">
        <v>108488</v>
      </c>
    </row>
    <row r="146" spans="1:4" ht="22.5" customHeight="1" thickBot="1" x14ac:dyDescent="0.3">
      <c r="A146" s="107"/>
      <c r="B146" s="110"/>
      <c r="C146" s="89"/>
      <c r="D146" s="89"/>
    </row>
    <row r="147" spans="1:4" ht="15.75" hidden="1" thickBot="1" x14ac:dyDescent="0.3">
      <c r="A147" s="108"/>
      <c r="B147" s="111"/>
      <c r="C147" s="90"/>
      <c r="D147" s="90"/>
    </row>
    <row r="148" spans="1:4" x14ac:dyDescent="0.25">
      <c r="A148" s="106" t="s">
        <v>129</v>
      </c>
      <c r="B148" s="109" t="s">
        <v>100</v>
      </c>
      <c r="C148" s="88">
        <v>2008200</v>
      </c>
      <c r="D148" s="88">
        <v>2008200</v>
      </c>
    </row>
    <row r="149" spans="1:4" x14ac:dyDescent="0.25">
      <c r="A149" s="107"/>
      <c r="B149" s="110"/>
      <c r="C149" s="89"/>
      <c r="D149" s="89"/>
    </row>
    <row r="150" spans="1:4" ht="15.75" thickBot="1" x14ac:dyDescent="0.3">
      <c r="A150" s="108"/>
      <c r="B150" s="111"/>
      <c r="C150" s="90"/>
      <c r="D150" s="90"/>
    </row>
    <row r="151" spans="1:4" ht="53.25" customHeight="1" x14ac:dyDescent="0.25">
      <c r="A151" s="51" t="s">
        <v>129</v>
      </c>
      <c r="B151" s="54" t="s">
        <v>223</v>
      </c>
      <c r="C151" s="86">
        <v>0</v>
      </c>
      <c r="D151" s="79">
        <v>0</v>
      </c>
    </row>
    <row r="152" spans="1:4" ht="2.25" hidden="1" customHeight="1" thickBot="1" x14ac:dyDescent="0.3">
      <c r="A152" s="51"/>
      <c r="B152" s="52"/>
      <c r="C152" s="79"/>
      <c r="D152" s="79"/>
    </row>
    <row r="153" spans="1:4" ht="1.5" customHeight="1" thickBot="1" x14ac:dyDescent="0.3">
      <c r="A153" s="51"/>
      <c r="B153" s="52"/>
      <c r="C153" s="79"/>
      <c r="D153" s="79"/>
    </row>
    <row r="154" spans="1:4" ht="21" customHeight="1" x14ac:dyDescent="0.25">
      <c r="A154" s="106" t="s">
        <v>129</v>
      </c>
      <c r="B154" s="109" t="s">
        <v>101</v>
      </c>
      <c r="C154" s="88">
        <v>723158</v>
      </c>
      <c r="D154" s="100">
        <v>723158</v>
      </c>
    </row>
    <row r="155" spans="1:4" ht="17.25" customHeight="1" x14ac:dyDescent="0.25">
      <c r="A155" s="107"/>
      <c r="B155" s="110"/>
      <c r="C155" s="89"/>
      <c r="D155" s="101"/>
    </row>
    <row r="156" spans="1:4" ht="39" customHeight="1" thickBot="1" x14ac:dyDescent="0.3">
      <c r="A156" s="108"/>
      <c r="B156" s="111"/>
      <c r="C156" s="90"/>
      <c r="D156" s="102"/>
    </row>
    <row r="157" spans="1:4" x14ac:dyDescent="0.25">
      <c r="A157" s="106" t="s">
        <v>129</v>
      </c>
      <c r="B157" s="109" t="s">
        <v>102</v>
      </c>
      <c r="C157" s="88">
        <v>334700</v>
      </c>
      <c r="D157" s="100">
        <v>334700</v>
      </c>
    </row>
    <row r="158" spans="1:4" ht="39.75" customHeight="1" thickBot="1" x14ac:dyDescent="0.3">
      <c r="A158" s="107"/>
      <c r="B158" s="110"/>
      <c r="C158" s="89"/>
      <c r="D158" s="101"/>
    </row>
    <row r="159" spans="1:4" ht="15.75" hidden="1" thickBot="1" x14ac:dyDescent="0.3">
      <c r="A159" s="108"/>
      <c r="B159" s="111"/>
      <c r="C159" s="90"/>
      <c r="D159" s="102"/>
    </row>
    <row r="160" spans="1:4" x14ac:dyDescent="0.25">
      <c r="A160" s="106" t="s">
        <v>129</v>
      </c>
      <c r="B160" s="109" t="s">
        <v>103</v>
      </c>
      <c r="C160" s="88">
        <v>1004100</v>
      </c>
      <c r="D160" s="100">
        <v>1004100</v>
      </c>
    </row>
    <row r="161" spans="1:4" ht="15.75" customHeight="1" x14ac:dyDescent="0.25">
      <c r="A161" s="107"/>
      <c r="B161" s="110"/>
      <c r="C161" s="89"/>
      <c r="D161" s="101"/>
    </row>
    <row r="162" spans="1:4" ht="22.5" customHeight="1" thickBot="1" x14ac:dyDescent="0.3">
      <c r="A162" s="108"/>
      <c r="B162" s="111"/>
      <c r="C162" s="90"/>
      <c r="D162" s="102"/>
    </row>
    <row r="163" spans="1:4" ht="17.25" customHeight="1" x14ac:dyDescent="0.25">
      <c r="A163" s="106" t="s">
        <v>129</v>
      </c>
      <c r="B163" s="109" t="s">
        <v>104</v>
      </c>
      <c r="C163" s="88">
        <v>16859235</v>
      </c>
      <c r="D163" s="100">
        <v>16859235</v>
      </c>
    </row>
    <row r="164" spans="1:4" ht="15.75" customHeight="1" x14ac:dyDescent="0.25">
      <c r="A164" s="107"/>
      <c r="B164" s="110"/>
      <c r="C164" s="89"/>
      <c r="D164" s="101"/>
    </row>
    <row r="165" spans="1:4" ht="43.5" customHeight="1" thickBot="1" x14ac:dyDescent="0.3">
      <c r="A165" s="108"/>
      <c r="B165" s="111"/>
      <c r="C165" s="90"/>
      <c r="D165" s="102"/>
    </row>
    <row r="166" spans="1:4" ht="17.25" customHeight="1" x14ac:dyDescent="0.25">
      <c r="A166" s="106" t="s">
        <v>129</v>
      </c>
      <c r="B166" s="109" t="s">
        <v>105</v>
      </c>
      <c r="C166" s="88">
        <v>3370150</v>
      </c>
      <c r="D166" s="100">
        <v>3370150</v>
      </c>
    </row>
    <row r="167" spans="1:4" ht="41.25" customHeight="1" thickBot="1" x14ac:dyDescent="0.3">
      <c r="A167" s="107"/>
      <c r="B167" s="110"/>
      <c r="C167" s="89"/>
      <c r="D167" s="101"/>
    </row>
    <row r="168" spans="1:4" ht="15.75" hidden="1" thickBot="1" x14ac:dyDescent="0.3">
      <c r="A168" s="108"/>
      <c r="B168" s="111"/>
      <c r="C168" s="90"/>
      <c r="D168" s="102"/>
    </row>
    <row r="169" spans="1:4" ht="45.75" customHeight="1" x14ac:dyDescent="0.25">
      <c r="A169" s="106" t="s">
        <v>129</v>
      </c>
      <c r="B169" s="109" t="s">
        <v>106</v>
      </c>
      <c r="C169" s="88">
        <v>334700</v>
      </c>
      <c r="D169" s="100">
        <v>334700</v>
      </c>
    </row>
    <row r="170" spans="1:4" ht="14.25" customHeight="1" thickBot="1" x14ac:dyDescent="0.3">
      <c r="A170" s="107"/>
      <c r="B170" s="110"/>
      <c r="C170" s="89"/>
      <c r="D170" s="101"/>
    </row>
    <row r="171" spans="1:4" ht="15.75" hidden="1" thickBot="1" x14ac:dyDescent="0.3">
      <c r="A171" s="108"/>
      <c r="B171" s="111"/>
      <c r="C171" s="90"/>
      <c r="D171" s="102"/>
    </row>
    <row r="172" spans="1:4" x14ac:dyDescent="0.25">
      <c r="A172" s="106" t="s">
        <v>129</v>
      </c>
      <c r="B172" s="109" t="s">
        <v>107</v>
      </c>
      <c r="C172" s="88">
        <v>334700</v>
      </c>
      <c r="D172" s="100">
        <v>334700</v>
      </c>
    </row>
    <row r="173" spans="1:4" x14ac:dyDescent="0.25">
      <c r="A173" s="107"/>
      <c r="B173" s="110"/>
      <c r="C173" s="89"/>
      <c r="D173" s="101"/>
    </row>
    <row r="174" spans="1:4" ht="13.5" customHeight="1" thickBot="1" x14ac:dyDescent="0.3">
      <c r="A174" s="108"/>
      <c r="B174" s="111"/>
      <c r="C174" s="90"/>
      <c r="D174" s="102"/>
    </row>
    <row r="175" spans="1:4" x14ac:dyDescent="0.25">
      <c r="A175" s="106" t="s">
        <v>129</v>
      </c>
      <c r="B175" s="109" t="s">
        <v>108</v>
      </c>
      <c r="C175" s="88">
        <v>8828283</v>
      </c>
      <c r="D175" s="100">
        <v>8117962</v>
      </c>
    </row>
    <row r="176" spans="1:4" x14ac:dyDescent="0.25">
      <c r="A176" s="107"/>
      <c r="B176" s="110"/>
      <c r="C176" s="89"/>
      <c r="D176" s="101"/>
    </row>
    <row r="177" spans="1:4" ht="22.5" customHeight="1" thickBot="1" x14ac:dyDescent="0.3">
      <c r="A177" s="108"/>
      <c r="B177" s="111"/>
      <c r="C177" s="90"/>
      <c r="D177" s="102"/>
    </row>
    <row r="178" spans="1:4" x14ac:dyDescent="0.25">
      <c r="A178" s="106" t="s">
        <v>129</v>
      </c>
      <c r="B178" s="109" t="s">
        <v>109</v>
      </c>
      <c r="C178" s="88">
        <v>8280621</v>
      </c>
      <c r="D178" s="100">
        <v>8280621</v>
      </c>
    </row>
    <row r="179" spans="1:4" ht="17.25" customHeight="1" x14ac:dyDescent="0.25">
      <c r="A179" s="107"/>
      <c r="B179" s="110"/>
      <c r="C179" s="89"/>
      <c r="D179" s="101"/>
    </row>
    <row r="180" spans="1:4" ht="11.25" customHeight="1" thickBot="1" x14ac:dyDescent="0.3">
      <c r="A180" s="108"/>
      <c r="B180" s="111"/>
      <c r="C180" s="90"/>
      <c r="D180" s="102"/>
    </row>
    <row r="181" spans="1:4" ht="24.75" thickBot="1" x14ac:dyDescent="0.3">
      <c r="A181" s="18" t="s">
        <v>129</v>
      </c>
      <c r="B181" s="5" t="s">
        <v>110</v>
      </c>
      <c r="C181" s="78">
        <v>1147257</v>
      </c>
      <c r="D181" s="80">
        <v>1147257</v>
      </c>
    </row>
    <row r="182" spans="1:4" ht="66" customHeight="1" x14ac:dyDescent="0.25">
      <c r="A182" s="59" t="s">
        <v>129</v>
      </c>
      <c r="B182" s="60" t="s">
        <v>224</v>
      </c>
      <c r="C182" s="58">
        <v>0</v>
      </c>
      <c r="D182" s="58">
        <v>0</v>
      </c>
    </row>
    <row r="183" spans="1:4" ht="0.75" customHeight="1" x14ac:dyDescent="0.25">
      <c r="A183" s="59"/>
      <c r="B183" s="60"/>
      <c r="C183" s="58"/>
      <c r="D183" s="58"/>
    </row>
    <row r="184" spans="1:4" ht="0.75" customHeight="1" thickBot="1" x14ac:dyDescent="0.3">
      <c r="A184" s="59"/>
      <c r="B184" s="60"/>
      <c r="C184" s="58"/>
      <c r="D184" s="58"/>
    </row>
    <row r="185" spans="1:4" x14ac:dyDescent="0.25">
      <c r="A185" s="106" t="s">
        <v>129</v>
      </c>
      <c r="B185" s="109" t="s">
        <v>111</v>
      </c>
      <c r="C185" s="103">
        <v>1497434</v>
      </c>
      <c r="D185" s="100">
        <v>1497434</v>
      </c>
    </row>
    <row r="186" spans="1:4" x14ac:dyDescent="0.25">
      <c r="A186" s="107"/>
      <c r="B186" s="110"/>
      <c r="C186" s="104"/>
      <c r="D186" s="101"/>
    </row>
    <row r="187" spans="1:4" ht="36" customHeight="1" thickBot="1" x14ac:dyDescent="0.3">
      <c r="A187" s="108"/>
      <c r="B187" s="111"/>
      <c r="C187" s="105"/>
      <c r="D187" s="102"/>
    </row>
    <row r="188" spans="1:4" x14ac:dyDescent="0.25">
      <c r="A188" s="106" t="s">
        <v>129</v>
      </c>
      <c r="B188" s="109" t="s">
        <v>116</v>
      </c>
      <c r="C188" s="103">
        <v>93051</v>
      </c>
      <c r="D188" s="100">
        <v>93051</v>
      </c>
    </row>
    <row r="189" spans="1:4" ht="29.25" customHeight="1" x14ac:dyDescent="0.25">
      <c r="A189" s="107"/>
      <c r="B189" s="110"/>
      <c r="C189" s="104"/>
      <c r="D189" s="101"/>
    </row>
    <row r="190" spans="1:4" ht="28.5" customHeight="1" thickBot="1" x14ac:dyDescent="0.3">
      <c r="A190" s="108"/>
      <c r="B190" s="111"/>
      <c r="C190" s="105"/>
      <c r="D190" s="102"/>
    </row>
    <row r="191" spans="1:4" ht="15.75" thickBot="1" x14ac:dyDescent="0.3">
      <c r="A191" s="1"/>
      <c r="B191" s="13" t="s">
        <v>112</v>
      </c>
      <c r="C191" s="21">
        <f>C10+C88</f>
        <v>537076776</v>
      </c>
      <c r="D191" s="21">
        <f>D10+D88</f>
        <v>633679773</v>
      </c>
    </row>
    <row r="192" spans="1:4" ht="41.25" customHeight="1" x14ac:dyDescent="0.25">
      <c r="A192" s="28"/>
      <c r="C192" s="20"/>
      <c r="D192" s="20"/>
    </row>
  </sheetData>
  <mergeCells count="81">
    <mergeCell ref="A188:A190"/>
    <mergeCell ref="B188:B190"/>
    <mergeCell ref="A7:D7"/>
    <mergeCell ref="A169:A171"/>
    <mergeCell ref="B169:B171"/>
    <mergeCell ref="A172:A174"/>
    <mergeCell ref="B172:B174"/>
    <mergeCell ref="A175:A177"/>
    <mergeCell ref="B175:B177"/>
    <mergeCell ref="A178:A180"/>
    <mergeCell ref="B178:B180"/>
    <mergeCell ref="A185:A187"/>
    <mergeCell ref="B185:B187"/>
    <mergeCell ref="B117:B119"/>
    <mergeCell ref="B120:B122"/>
    <mergeCell ref="A148:A150"/>
    <mergeCell ref="B148:B150"/>
    <mergeCell ref="A154:A156"/>
    <mergeCell ref="A157:A159"/>
    <mergeCell ref="B157:B159"/>
    <mergeCell ref="B166:B168"/>
    <mergeCell ref="B154:B156"/>
    <mergeCell ref="A160:A162"/>
    <mergeCell ref="B160:B162"/>
    <mergeCell ref="A163:A165"/>
    <mergeCell ref="B163:B165"/>
    <mergeCell ref="A166:A168"/>
    <mergeCell ref="A117:A119"/>
    <mergeCell ref="A114:A116"/>
    <mergeCell ref="A120:A122"/>
    <mergeCell ref="A123:A125"/>
    <mergeCell ref="C114:C116"/>
    <mergeCell ref="C117:C119"/>
    <mergeCell ref="C120:C122"/>
    <mergeCell ref="C123:C125"/>
    <mergeCell ref="B114:B116"/>
    <mergeCell ref="B123:B125"/>
    <mergeCell ref="A139:A141"/>
    <mergeCell ref="A142:A144"/>
    <mergeCell ref="A145:A147"/>
    <mergeCell ref="B139:B141"/>
    <mergeCell ref="B145:B147"/>
    <mergeCell ref="B142:B144"/>
    <mergeCell ref="C178:C180"/>
    <mergeCell ref="C185:C187"/>
    <mergeCell ref="C188:C190"/>
    <mergeCell ref="C172:C174"/>
    <mergeCell ref="C169:C171"/>
    <mergeCell ref="D188:D190"/>
    <mergeCell ref="D185:D187"/>
    <mergeCell ref="D178:D180"/>
    <mergeCell ref="D175:D177"/>
    <mergeCell ref="D172:D174"/>
    <mergeCell ref="D148:D150"/>
    <mergeCell ref="C175:C177"/>
    <mergeCell ref="C163:C165"/>
    <mergeCell ref="D169:D171"/>
    <mergeCell ref="D166:D168"/>
    <mergeCell ref="D163:D165"/>
    <mergeCell ref="D160:D162"/>
    <mergeCell ref="D157:D159"/>
    <mergeCell ref="D154:D156"/>
    <mergeCell ref="C148:C150"/>
    <mergeCell ref="C166:C168"/>
    <mergeCell ref="C154:C156"/>
    <mergeCell ref="C157:C159"/>
    <mergeCell ref="C160:C162"/>
    <mergeCell ref="D142:D144"/>
    <mergeCell ref="D145:D147"/>
    <mergeCell ref="B1:D1"/>
    <mergeCell ref="B2:D2"/>
    <mergeCell ref="B3:D3"/>
    <mergeCell ref="B5:D5"/>
    <mergeCell ref="D139:D141"/>
    <mergeCell ref="D123:D125"/>
    <mergeCell ref="D120:D122"/>
    <mergeCell ref="D117:D119"/>
    <mergeCell ref="C139:C141"/>
    <mergeCell ref="D114:D116"/>
    <mergeCell ref="C142:C144"/>
    <mergeCell ref="C145:C147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6" manualBreakCount="6">
    <brk id="61" max="16383" man="1"/>
    <brk id="75" max="3" man="1"/>
    <brk id="105" max="16383" man="1"/>
    <brk id="134" max="3" man="1"/>
    <brk id="170" max="16383" man="1"/>
    <brk id="1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2022-11-08T10:48:23Z</cp:lastPrinted>
  <dcterms:created xsi:type="dcterms:W3CDTF">2018-01-17T07:28:52Z</dcterms:created>
  <dcterms:modified xsi:type="dcterms:W3CDTF">2024-01-15T06:10:35Z</dcterms:modified>
</cp:coreProperties>
</file>