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-2026гг\Бюджет на 2024-2026 от          №   уточнение июнь\"/>
    </mc:Choice>
  </mc:AlternateContent>
  <xr:revisionPtr revIDLastSave="0" documentId="8_{6EA804E5-3865-4224-BC41-52214C912AF8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3" sheetId="1" r:id="rId1"/>
  </sheets>
  <definedNames>
    <definedName name="_Hlk145325621" localSheetId="0">'приложение 3'!$B$114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0" i="1" l="1"/>
  <c r="C223" i="1"/>
  <c r="C232" i="1" l="1"/>
  <c r="C233" i="1"/>
  <c r="C122" i="1"/>
  <c r="C135" i="1" l="1"/>
  <c r="C103" i="1" l="1"/>
  <c r="C102" i="1" s="1"/>
  <c r="C72" i="1" s="1"/>
  <c r="C57" i="1" l="1"/>
  <c r="C61" i="1"/>
  <c r="C62" i="1"/>
  <c r="C65" i="1"/>
  <c r="C66" i="1"/>
  <c r="C109" i="1" l="1"/>
  <c r="C230" i="1" l="1"/>
  <c r="C139" i="1" l="1"/>
  <c r="C23" i="1" l="1"/>
  <c r="C127" i="1" l="1"/>
  <c r="C125" i="1"/>
  <c r="C123" i="1"/>
  <c r="C158" i="1" l="1"/>
  <c r="C87" i="1" l="1"/>
  <c r="C69" i="1" l="1"/>
  <c r="C120" i="1" l="1"/>
  <c r="C95" i="1" l="1"/>
  <c r="C100" i="1" l="1"/>
  <c r="C13" i="1" l="1"/>
  <c r="C221" i="1" l="1"/>
  <c r="C229" i="1" l="1"/>
  <c r="C228" i="1" s="1"/>
  <c r="C131" i="1" l="1"/>
  <c r="C165" i="1" l="1"/>
  <c r="C141" i="1" l="1"/>
  <c r="C146" i="1"/>
  <c r="C152" i="1" l="1"/>
  <c r="C21" i="1" l="1"/>
  <c r="C108" i="1" l="1"/>
  <c r="C105" i="1" l="1"/>
  <c r="C98" i="1" l="1"/>
  <c r="C97" i="1" s="1"/>
  <c r="C79" i="1" l="1"/>
  <c r="C226" i="1" l="1"/>
  <c r="C225" i="1" s="1"/>
  <c r="C129" i="1" l="1"/>
  <c r="C156" i="1" l="1"/>
  <c r="C162" i="1" l="1"/>
  <c r="C137" i="1" l="1"/>
  <c r="C133" i="1"/>
  <c r="C164" i="1" l="1"/>
  <c r="C160" i="1" l="1"/>
  <c r="C143" i="1" s="1"/>
  <c r="C89" i="1" l="1"/>
  <c r="C68" i="1" l="1"/>
  <c r="C64" i="1" s="1"/>
  <c r="C93" i="1" l="1"/>
  <c r="C91" i="1"/>
  <c r="C85" i="1"/>
  <c r="C83" i="1"/>
  <c r="C81" i="1"/>
  <c r="C77" i="1"/>
  <c r="C75" i="1"/>
  <c r="C73" i="1"/>
  <c r="C25" i="1" l="1"/>
  <c r="C55" i="1" l="1"/>
  <c r="C27" i="1"/>
  <c r="C46" i="1" l="1"/>
  <c r="C52" i="1" l="1"/>
  <c r="C51" i="1" s="1"/>
  <c r="C118" i="1"/>
  <c r="C117" i="1" s="1"/>
  <c r="C116" i="1" s="1"/>
  <c r="C107" i="1"/>
  <c r="C59" i="1"/>
  <c r="C58" i="1" s="1"/>
  <c r="C49" i="1"/>
  <c r="C42" i="1"/>
  <c r="C41" i="1" s="1"/>
  <c r="C35" i="1"/>
  <c r="C37" i="1"/>
  <c r="C39" i="1"/>
  <c r="C31" i="1"/>
  <c r="C33" i="1"/>
  <c r="C20" i="1"/>
  <c r="C19" i="1" s="1"/>
  <c r="C12" i="1"/>
  <c r="C115" i="1" l="1"/>
  <c r="C30" i="1"/>
  <c r="C29" i="1" s="1"/>
  <c r="C45" i="1"/>
  <c r="C44" i="1" s="1"/>
  <c r="C11" i="1" l="1"/>
  <c r="C237" i="1" s="1"/>
</calcChain>
</file>

<file path=xl/sharedStrings.xml><?xml version="1.0" encoding="utf-8"?>
<sst xmlns="http://schemas.openxmlformats.org/spreadsheetml/2006/main" count="378" uniqueCount="353">
  <si>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</si>
  <si>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</si>
  <si>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</si>
  <si>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</si>
  <si>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</si>
  <si>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</si>
  <si>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</si>
  <si>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</si>
  <si>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</si>
  <si>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</si>
  <si>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</si>
  <si>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</si>
  <si>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</si>
  <si>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</si>
  <si>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</si>
  <si>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</si>
  <si>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</si>
  <si>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</si>
  <si>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</si>
  <si>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</si>
  <si>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</si>
  <si>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</si>
  <si>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</si>
  <si>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</si>
  <si>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</si>
  <si>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</si>
  <si>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</si>
  <si>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</si>
  <si>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</si>
  <si>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</si>
  <si>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</si>
  <si>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</si>
  <si>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</si>
  <si>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</si>
  <si>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</si>
  <si>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</si>
  <si>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</si>
  <si>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</si>
  <si>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</si>
  <si>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</si>
  <si>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</si>
  <si>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</si>
  <si>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</si>
  <si>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</si>
  <si>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</si>
  <si>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</si>
  <si>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</si>
  <si>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</si>
  <si>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</si>
  <si>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</si>
  <si>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</si>
  <si>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</si>
  <si>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</si>
  <si>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</si>
  <si>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</si>
  <si>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</si>
  <si>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</si>
  <si>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</si>
  <si>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</si>
  <si>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1 17 00000 00 0000 000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</si>
  <si>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</si>
  <si>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</si>
  <si>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</si>
  <si>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</si>
  <si>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</si>
  <si>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</si>
  <si>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</si>
  <si>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</si>
  <si>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</si>
  <si>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</si>
  <si>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</si>
  <si>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</si>
  <si>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</si>
  <si>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</si>
  <si>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</si>
  <si>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</si>
  <si>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</si>
  <si>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</si>
  <si>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</si>
  <si>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</si>
  <si>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</si>
  <si>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</si>
  <si>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</si>
  <si>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</si>
  <si>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</si>
  <si>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</si>
  <si>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</si>
  <si>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</si>
  <si>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</si>
  <si>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</si>
  <si>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</si>
  <si>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</si>
  <si>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</si>
  <si>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</si>
  <si>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</si>
  <si>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</si>
  <si>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</si>
  <si>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</si>
  <si>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</si>
  <si>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</si>
  <si>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</si>
  <si>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</si>
  <si>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</si>
  <si>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</si>
  <si>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</si>
  <si>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</si>
  <si>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</si>
  <si>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</si>
  <si>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</si>
  <si>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</si>
  <si>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</si>
  <si>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</si>
  <si>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</si>
  <si>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</si>
  <si>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</si>
  <si>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</si>
  <si>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</si>
  <si>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</si>
  <si>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</si>
  <si>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</si>
  <si>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</si>
  <si>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</si>
  <si>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</si>
  <si>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</si>
  <si>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</si>
  <si>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</si>
  <si>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</si>
  <si>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</si>
  <si>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</si>
  <si>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</si>
  <si>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2 02 39999 00 0000 150</t>
  </si>
  <si>
    <t>2 02 39999 05 0000 150</t>
  </si>
  <si>
    <t>2 02 39999 05 0000 150</t>
  </si>
  <si>
    <t>1 03 02231 01 0000 110</t>
  </si>
  <si>
    <t>1 03 02241 01 0000 110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</si>
  <si>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</si>
  <si>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</si>
  <si>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</si>
  <si>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</si>
  <si>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1 12 01041 01 0000 120</t>
  </si>
  <si>
    <t xml:space="preserve">Плата за размещение отходов производства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</si>
  <si>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</si>
  <si>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</si>
  <si>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</si>
  <si>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к решению Представительного </t>
  </si>
  <si>
    <t xml:space="preserve">Собрания Советского района 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</si>
  <si>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</si>
  <si>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</si>
  <si>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1 03 00000 00 0000 000</t>
  </si>
  <si>
    <t>1 11 05035 05 0000 120</t>
  </si>
  <si>
    <t>Доходы от оказания  платных услуг и  компенсации затрат государства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</si>
  <si>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</si>
  <si>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</si>
  <si>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</si>
  <si>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</si>
  <si>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</si>
  <si>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</si>
  <si>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</si>
  <si>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</si>
  <si>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</si>
  <si>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</si>
  <si>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</si>
  <si>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</si>
  <si>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</si>
  <si>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</si>
  <si>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</si>
  <si>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</si>
  <si>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 xml:space="preserve"> Дотации на выравнивание  бюджетной обеспеченности</t>
  </si>
  <si>
    <t>НАЛОГИ НА ТОВАРЫ (РАБОТЫ, УСЛУГИ), РЕАЛИЗУЕМЫЕ НА ТЕРРИТОРИИ РОССИЙСКОЙ ФЕДЕРАЦИИ</t>
  </si>
  <si>
    <t>1 14 06000 00 0000 430</t>
  </si>
  <si>
    <t>1 14 06010 00 0000 430</t>
  </si>
  <si>
    <t>1 14 06013 05 0000 430</t>
  </si>
  <si>
    <t>1 14 06013 13 0000 430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</si>
  <si>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</si>
  <si>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</si>
  <si>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</si>
  <si>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</si>
  <si>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</si>
  <si>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</si>
  <si>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</si>
  <si>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</si>
  <si>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</si>
  <si>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</si>
  <si>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1 17 15000 00 0000 150</t>
  </si>
  <si>
    <t>1 17 15030 05 0000 150</t>
  </si>
  <si>
    <t>Инициативные платежи</t>
  </si>
  <si>
    <t>Инициативные платежи, зачисляемые в бюджеты муниципальных районов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</si>
  <si>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</si>
  <si>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</si>
  <si>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</si>
  <si>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2 02 25497 00 0000 150</t>
  </si>
  <si>
    <t>2 02 25497 05 0000 150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</si>
  <si>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</si>
  <si>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</si>
  <si>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</si>
  <si>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</si>
  <si>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2 02 40000 00 0000 150</t>
  </si>
  <si>
    <t>Иные межбюджетные трансферты</t>
  </si>
  <si>
    <t>2 07 00000 00 0000 000</t>
  </si>
  <si>
    <t>Прочие безвозмездные поступления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</si>
  <si>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</si>
  <si>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</si>
  <si>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</si>
  <si>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</si>
  <si>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</si>
  <si>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</si>
  <si>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штрафы,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</si>
  <si>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</si>
  <si>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</si>
  <si>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</si>
  <si>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</si>
  <si>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</si>
  <si>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</si>
  <si>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</si>
  <si>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</si>
  <si>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2 02 35082 05 0000 150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</si>
  <si>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</si>
  <si>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</si>
  <si>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</si>
  <si>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</si>
  <si>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Субвенции бюджетам муниципальных районов на предоставление жилых помещений детям-сиротам и детям, оставшимся  без попечения родителей, лицам из их числа по договорам найма специализированных жилых помещений</t>
  </si>
  <si>
    <t>Субвенции местным бюджетам на содержание работников, осуществляющих отдельные государственные полномочия по назначению и выплате ежемесячной денежной выплаты на детей в возрасте от  трех до семи лет включительно</t>
  </si>
  <si>
    <t>Субвенции бюджетам муниципальных районов на осуществление отдельных государственных полномочий по назначению и выплате ежемесячной денежной выплаты на детей в возрасте от трех до семи лет включительно по оплате услуг по доставке и пересылке</t>
  </si>
  <si>
    <t>Приложение №3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</si>
  <si>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</si>
  <si>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</si>
  <si>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2 19 00000 05 0000 150</t>
  </si>
  <si>
    <t>2 19 60010 05 0000 150</t>
  </si>
  <si>
    <t>2 02 35930 00 0000 150</t>
  </si>
  <si>
    <t>2 02 35930 05 0000 150</t>
  </si>
  <si>
    <t>Субвенция бюджетам на государственную регистрацию актов гражданского состояния</t>
  </si>
  <si>
    <t>Субвенция бюджетам муниципальных районов на государственную регистрацию актов гражданского состояния</t>
  </si>
  <si>
    <t>Прочие безвозмездные поступления в бюджеты муниципальных районов</t>
  </si>
  <si>
    <t>2 07 05000 05 0000 150</t>
  </si>
  <si>
    <t>2 07 05030 05 0000 150</t>
  </si>
  <si>
    <t>1 16 01080 01 0000 140</t>
  </si>
  <si>
    <t>1 16 01083 01 0000 140</t>
  </si>
  <si>
    <t>1 16 07010 05 0000 140</t>
  </si>
  <si>
    <t>1 16 11050 01 0000 140</t>
  </si>
  <si>
    <t>1 16 07000 00 0000 140</t>
  </si>
  <si>
    <t>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</si>
  <si>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</si>
  <si>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1 16 11 000 01 0000 140</t>
  </si>
  <si>
    <t>Платежи, уплаченные в целях возмещения вреда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</si>
  <si>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</si>
  <si>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</si>
  <si>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кзенным учреждением муниципального района</t>
  </si>
  <si>
    <t>Платежи по искам о возмещении вреда, причененного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</si>
  <si>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</si>
  <si>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</si>
  <si>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</si>
  <si>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</si>
  <si>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</si>
  <si>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</si>
  <si>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</si>
  <si>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</si>
  <si>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2 18 00000 00 0000 000</t>
  </si>
  <si>
    <t>2 18 00000 00 0000 150</t>
  </si>
  <si>
    <t>2 18 00000 05 0000 150</t>
  </si>
  <si>
    <t>2 18 60010 05 0000 150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</si>
  <si>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</si>
  <si>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2 19 25243 05 0000 150</t>
  </si>
  <si>
    <t>Возврат остатков субсидий, субвенций и иных межбюджетных трансфертов, имеющих целевое назначение прошлых лет из бюджетов муниципальных районов</t>
  </si>
  <si>
    <t>2 02 40014 05 0000 150</t>
  </si>
  <si>
    <t>2 02 40014 00 0000 150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</si>
  <si>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</si>
  <si>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1 01 02080 01 0000 110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</si>
  <si>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</si>
  <si>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</si>
  <si>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1 16 07090 00 0000 140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</si>
  <si>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</si>
  <si>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</si>
  <si>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</si>
  <si>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Межбюджетные трансферты, передаваемые бюджетам из бюджетов поселений на осуществление части полномочий по решению вопросов местного значения в соотвентствии с заключенными соглашениями</t>
  </si>
  <si>
    <t>1 16 01330 00 0000  140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</si>
  <si>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</si>
  <si>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Прочие дотации бюджетам муниципальных районов</t>
  </si>
  <si>
    <t>2 02 19999 00 0000 150</t>
  </si>
  <si>
    <t>2 02 19999 05 0000 150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</si>
  <si>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</si>
  <si>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>Прочие дотации</t>
  </si>
  <si>
    <t>Поступления доходов в бюджет муниципального района "Советский район"                        Курской области  на 2024 год</t>
  </si>
  <si>
    <t>Сумма на 2024 год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</si>
  <si>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</si>
  <si>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</si>
  <si>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1 16 01160 01 0000 140</t>
  </si>
  <si>
    <t>1 16 01163 01 0000 140</t>
  </si>
  <si>
    <t>1 17 15030 05 0012 150</t>
  </si>
  <si>
    <t>1 17 15030 05 0008 150</t>
  </si>
  <si>
    <t>1 17 15030 05 0009 150</t>
  </si>
  <si>
    <t>1 17 15030 05 0010 150</t>
  </si>
  <si>
    <t>1 17 15030 05 0011 150</t>
  </si>
  <si>
    <t xml:space="preserve">Инициативные платежи, зачисляемые в бюджеты муниципальных районов на благоустройство территории (устройство тротуаров и подпорной стенки)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 </t>
  </si>
  <si>
    <t xml:space="preserve">Инициативные платежи, зачисляемые в бюджеты муниципальных районов на благоустройство МКОУ «Советская средняя общеобразовательная школа №2 имени Героя Советского Союза Ивана Дмитриевича Занина» (I этап)  </t>
  </si>
  <si>
    <t>Инициативные платежи, зачисляемые в бюджеты муниципальных районов на благоустройство территории (устройство ограждения и площадки для мусоросборников)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</si>
  <si>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Инициативные платежи, зачисляемые в бюджеты муниципальных районов на благоустройство территории (устройство покрытий и озеленения)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</si>
  <si>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Инициативные платежи, зачисляемые в бюджеты муниципальных районов на благоустройство территории (устройство проезда)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</si>
  <si>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</si>
  <si>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</si>
  <si>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</si>
  <si>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</si>
  <si>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дивидентов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</si>
  <si>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дивидентов)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</si>
  <si>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</si>
  <si>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2 02 25098 00 0000 150</t>
  </si>
  <si>
    <t>2 02 25098 05 0000 150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</si>
  <si>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</si>
  <si>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</si>
  <si>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</si>
  <si>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2 02 25171 05 0000 150</t>
  </si>
  <si>
    <t>Субсидии бюджетам на оснащение (обновление материально-технической базы) оборудованием, средствами обучения и воспитаия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</si>
  <si>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2 02 25172 00 0000 150</t>
  </si>
  <si>
    <t>2 02 25172 05 0000 150</t>
  </si>
  <si>
    <t>Субсидии бюджетам на оснащение (обновление материально-технической базы) оборудованием, средствами обучения и воспитания 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</si>
  <si>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</si>
  <si>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2 02 25213 00 0000 150</t>
  </si>
  <si>
    <t>2 02 25213 05 0000 150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</si>
  <si>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</si>
  <si>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</si>
  <si>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</si>
  <si>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2 02 25519 00 0000 150</t>
  </si>
  <si>
    <t>Субсидии бюджетам на поддержку  отрасли культуры</t>
  </si>
  <si>
    <t>2 02 25519 05 0000 150</t>
  </si>
  <si>
    <t>Субсидии бюджетам муниципальных районов на поддержку отрасли культуры</t>
  </si>
  <si>
    <t>1 14 02000 00 0000 000</t>
  </si>
  <si>
    <t>1 14 02050 05 0000 440</t>
  </si>
  <si>
    <t>1 14 02053 05 0000 440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</si>
  <si>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</si>
  <si>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</si>
  <si>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</si>
  <si>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1 13 02990 00 0000 130</t>
  </si>
  <si>
    <t>1 13 02000 00 0000 130</t>
  </si>
  <si>
    <t>1 13 02995 05 0000 130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</si>
  <si>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</si>
  <si>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</si>
  <si>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</si>
  <si>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1 16 10000 00 0000 140</t>
  </si>
  <si>
    <t>1 16 10120 00 0000 140</t>
  </si>
  <si>
    <t>1 16 10123 01 0000 140</t>
  </si>
  <si>
    <t>Платежи в целях возмещения\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</si>
  <si>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</si>
  <si>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</si>
  <si>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2 02 25467 00 0000 150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</si>
  <si>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</si>
  <si>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численностью жителей до 50 тыс.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</si>
  <si>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численностью жителей до 50 тыс. человек</t>
  </si>
  <si>
    <t>2 19 35082 05 0000 150</t>
  </si>
  <si>
    <t>Возврат остатков субвенций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из бюджетов муниципальных районов</t>
  </si>
  <si>
    <t>Прочие межбюджетные трансферты, передаваемые бюджетам</t>
  </si>
  <si>
    <t xml:space="preserve">Прочие межбюджетные трансферты, передаваемые бюджетам муниципальных районов </t>
  </si>
  <si>
    <t>2 02 49999 00 0000 150</t>
  </si>
  <si>
    <t>2 02 49999 05 0000 150</t>
  </si>
  <si>
    <t>от 17.06.2024г.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</si>
</sst>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6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8" xfId="0" applyFont="1" applyBorder="1" applyAlignment="1">
      <alignment horizontal="justify" vertical="top" wrapText="1"/>
    </xf>
    <xf numFmtId="0" fontId="3" fillId="2" borderId="14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12" fillId="0" borderId="0" xfId="0" applyFont="1"/>
    <xf numFmtId="0" fontId="3" fillId="0" borderId="2" xfId="0" applyFont="1" applyBorder="1" applyAlignment="1">
      <alignment horizontal="left" vertical="top" wrapText="1"/>
    </xf>
    <xf numFmtId="0" fontId="0" fillId="0" borderId="0" xfId="0" applyFill="1"/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right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2" fontId="12" fillId="0" borderId="0" xfId="0" applyNumberFormat="1" applyFont="1"/>
    <xf numFmtId="4" fontId="7" fillId="0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13" fillId="0" borderId="0" xfId="0" applyNumberFormat="1" applyFont="1"/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justify" vertical="top" wrapText="1"/>
    </xf>
    <xf numFmtId="0" fontId="6" fillId="0" borderId="0" xfId="0" applyFont="1" applyBorder="1" applyAlignment="1">
      <alignment horizontal="right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2" fontId="14" fillId="0" borderId="0" xfId="0" applyNumberFormat="1" applyFont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2" fontId="2" fillId="0" borderId="0" xfId="0" applyNumberFormat="1" applyFont="1"/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0" fillId="2" borderId="0" xfId="0" applyFill="1"/>
    <xf numFmtId="0" fontId="16" fillId="0" borderId="0" xfId="1" applyFont="1" applyAlignment="1">
      <alignment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6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4" fontId="14" fillId="2" borderId="12" xfId="0" applyNumberFormat="1" applyFont="1" applyFill="1" applyBorder="1" applyAlignment="1">
      <alignment horizontal="center" vertical="center"/>
    </xf>
    <xf numFmtId="4" fontId="14" fillId="2" borderId="1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2" borderId="10" xfId="0" applyFont="1" applyFill="1" applyBorder="1" applyAlignment="1">
      <alignment horizontal="justify" vertical="top" wrapText="1"/>
    </xf>
    <xf numFmtId="0" fontId="3" fillId="2" borderId="9" xfId="0" applyFont="1" applyFill="1" applyBorder="1" applyAlignment="1">
      <alignment horizontal="justify" vertical="top" wrapText="1"/>
    </xf>
    <xf numFmtId="0" fontId="3" fillId="2" borderId="8" xfId="0" applyFont="1" applyFill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9" fillId="0" borderId="0" xfId="0" applyFont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onsultant.ru/document/cons_doc_LAW_45361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3"/>
  <sheetViews>
    <sheetView tabSelected="1" view="pageBreakPreview" zoomScale="106" zoomScaleNormal="100" zoomScaleSheetLayoutView="106" workbookViewId="0">
      <selection activeCell="A7" sqref="A7:C7"/>
    </sheetView>
  </sheetViews>
  <sheetFormatPr defaultRowHeight="15" x14ac:dyDescent="0.25"/>
  <cols>
    <col min="1" max="1" width="20.85546875" customWidth="1"/>
    <col min="2" max="2" width="55.28515625" customWidth="1"/>
    <col min="3" max="3" width="19.85546875" customWidth="1"/>
    <col min="4" max="4" width="0.28515625" hidden="1" customWidth="1"/>
    <col min="5" max="5" width="14.42578125" hidden="1" customWidth="1"/>
    <col min="6" max="6" width="9.140625" hidden="1" customWidth="1"/>
  </cols>
  <sheetData>
    <row r="1" spans="1:3" ht="15.75" x14ac:dyDescent="0.25">
      <c r="A1" s="22"/>
      <c r="B1" s="158" t="s">
        <v>223</v>
      </c>
      <c r="C1" s="158"/>
    </row>
    <row r="2" spans="1:3" ht="15.75" x14ac:dyDescent="0.25">
      <c r="A2" s="22"/>
      <c r="B2" s="158" t="s">
        <v>144</v>
      </c>
      <c r="C2" s="158"/>
    </row>
    <row r="3" spans="1:3" ht="15.75" x14ac:dyDescent="0.25">
      <c r="A3" s="22"/>
      <c r="B3" s="158" t="s">
        <v>145</v>
      </c>
      <c r="C3" s="158"/>
    </row>
    <row r="4" spans="1:3" ht="15.75" x14ac:dyDescent="0.25">
      <c r="A4" s="22"/>
      <c r="B4" s="54"/>
      <c r="C4" s="54" t="s">
        <v>352</v>
      </c>
    </row>
    <row r="5" spans="1:3" x14ac:dyDescent="0.25">
      <c r="A5" s="22"/>
      <c r="B5" s="70"/>
      <c r="C5" s="70"/>
    </row>
    <row r="6" spans="1:3" x14ac:dyDescent="0.25">
      <c r="A6" s="22"/>
      <c r="B6" s="23"/>
      <c r="C6" s="23"/>
    </row>
    <row r="7" spans="1:3" ht="42" customHeight="1" x14ac:dyDescent="0.25">
      <c r="A7" s="159" t="s">
        <v>281</v>
      </c>
      <c r="B7" s="159"/>
      <c r="C7" s="159"/>
    </row>
    <row r="8" spans="1:3" ht="16.5" customHeight="1" x14ac:dyDescent="0.25">
      <c r="A8" s="18"/>
      <c r="B8" s="18"/>
      <c r="C8" s="87" t="s">
        <v>118</v>
      </c>
    </row>
    <row r="9" spans="1:3" ht="30" customHeight="1" x14ac:dyDescent="0.25">
      <c r="A9" s="2" t="s">
        <v>2</v>
      </c>
      <c r="B9" s="1" t="s">
        <v>1</v>
      </c>
      <c r="C9" s="3" t="s">
        <v>282</v>
      </c>
    </row>
    <row r="10" spans="1:3" x14ac:dyDescent="0.25">
      <c r="A10" s="32"/>
      <c r="B10" s="6"/>
      <c r="C10" s="24"/>
    </row>
    <row r="11" spans="1:3" x14ac:dyDescent="0.25">
      <c r="A11" s="28" t="s">
        <v>0</v>
      </c>
      <c r="B11" s="27" t="s">
        <v>19</v>
      </c>
      <c r="C11" s="25">
        <f>C12+C19+C29+C41+C44+C51+C57+C64+C72+C107</f>
        <v>243875984</v>
      </c>
    </row>
    <row r="12" spans="1:3" x14ac:dyDescent="0.25">
      <c r="A12" s="28" t="s">
        <v>3</v>
      </c>
      <c r="B12" s="27" t="s">
        <v>20</v>
      </c>
      <c r="C12" s="25">
        <f>C13</f>
        <v>163960689</v>
      </c>
    </row>
    <row r="13" spans="1:3" x14ac:dyDescent="0.25">
      <c r="A13" s="28" t="s">
        <v>4</v>
      </c>
      <c r="B13" s="27" t="s">
        <v>21</v>
      </c>
      <c r="C13" s="25">
        <f>C14+C15+C16+C17+C18</f>
        <v>163960689</v>
      </c>
    </row>
    <row r="14" spans="1:3" ht="73.5" thickBot="1" x14ac:dyDescent="0.3">
      <c r="A14" s="29" t="s">
        <v>5</v>
      </c>
      <c r="B14" s="17" t="s">
        <v>301</v>
      </c>
      <c r="C14" s="24">
        <v>159011547</v>
      </c>
    </row>
    <row r="15" spans="1:3" ht="84.75" thickBot="1" x14ac:dyDescent="0.3">
      <c r="A15" s="29" t="s">
        <v>6</v>
      </c>
      <c r="B15" s="7" t="s">
        <v>22</v>
      </c>
      <c r="C15" s="24">
        <v>2664979</v>
      </c>
    </row>
    <row r="16" spans="1:3" ht="36.75" thickBot="1" x14ac:dyDescent="0.3">
      <c r="A16" s="29" t="s">
        <v>7</v>
      </c>
      <c r="B16" s="8" t="s">
        <v>23</v>
      </c>
      <c r="C16" s="24">
        <v>897903</v>
      </c>
    </row>
    <row r="17" spans="1:3" ht="90.75" customHeight="1" thickBot="1" x14ac:dyDescent="0.3">
      <c r="A17" s="29" t="s">
        <v>266</v>
      </c>
      <c r="B17" s="100" t="s">
        <v>302</v>
      </c>
      <c r="C17" s="24">
        <v>1188452</v>
      </c>
    </row>
    <row r="18" spans="1:3" ht="40.5" customHeight="1" thickBot="1" x14ac:dyDescent="0.3">
      <c r="A18" s="29" t="s">
        <v>267</v>
      </c>
      <c r="B18" s="101" t="s">
        <v>268</v>
      </c>
      <c r="C18" s="24">
        <v>197808</v>
      </c>
    </row>
    <row r="19" spans="1:3" ht="29.25" customHeight="1" thickBot="1" x14ac:dyDescent="0.3">
      <c r="A19" s="30" t="s">
        <v>148</v>
      </c>
      <c r="B19" s="46" t="s">
        <v>168</v>
      </c>
      <c r="C19" s="25">
        <f>C20</f>
        <v>13289300</v>
      </c>
    </row>
    <row r="20" spans="1:3" ht="24.75" thickBot="1" x14ac:dyDescent="0.3">
      <c r="A20" s="29" t="s">
        <v>8</v>
      </c>
      <c r="B20" s="8" t="s">
        <v>24</v>
      </c>
      <c r="C20" s="24">
        <f>C21+C23+C25+C27</f>
        <v>13289300</v>
      </c>
    </row>
    <row r="21" spans="1:3" ht="48.75" thickBot="1" x14ac:dyDescent="0.3">
      <c r="A21" s="29" t="s">
        <v>9</v>
      </c>
      <c r="B21" s="8" t="s">
        <v>25</v>
      </c>
      <c r="C21" s="24">
        <f>C22</f>
        <v>6930900</v>
      </c>
    </row>
    <row r="22" spans="1:3" ht="72.75" customHeight="1" thickBot="1" x14ac:dyDescent="0.3">
      <c r="A22" s="29" t="s">
        <v>133</v>
      </c>
      <c r="B22" s="33" t="s">
        <v>303</v>
      </c>
      <c r="C22" s="24">
        <v>6930900</v>
      </c>
    </row>
    <row r="23" spans="1:3" ht="65.25" customHeight="1" thickBot="1" x14ac:dyDescent="0.3">
      <c r="A23" s="29" t="s">
        <v>10</v>
      </c>
      <c r="B23" s="8" t="s">
        <v>136</v>
      </c>
      <c r="C23" s="24">
        <f>C24</f>
        <v>33000</v>
      </c>
    </row>
    <row r="24" spans="1:3" ht="91.5" customHeight="1" thickBot="1" x14ac:dyDescent="0.3">
      <c r="A24" s="29" t="s">
        <v>134</v>
      </c>
      <c r="B24" s="33" t="s">
        <v>135</v>
      </c>
      <c r="C24" s="24">
        <v>33000</v>
      </c>
    </row>
    <row r="25" spans="1:3" ht="57.75" customHeight="1" thickBot="1" x14ac:dyDescent="0.3">
      <c r="A25" s="29" t="s">
        <v>11</v>
      </c>
      <c r="B25" s="8" t="s">
        <v>26</v>
      </c>
      <c r="C25" s="24">
        <f>C26</f>
        <v>7186600</v>
      </c>
    </row>
    <row r="26" spans="1:3" ht="75.75" customHeight="1" x14ac:dyDescent="0.25">
      <c r="A26" s="36" t="s">
        <v>142</v>
      </c>
      <c r="B26" s="34" t="s">
        <v>141</v>
      </c>
      <c r="C26" s="35">
        <v>7186600</v>
      </c>
    </row>
    <row r="27" spans="1:3" ht="48.75" thickBot="1" x14ac:dyDescent="0.3">
      <c r="A27" s="29" t="s">
        <v>12</v>
      </c>
      <c r="B27" s="8" t="s">
        <v>27</v>
      </c>
      <c r="C27" s="24">
        <f>C28</f>
        <v>-861200</v>
      </c>
    </row>
    <row r="28" spans="1:3" ht="80.25" customHeight="1" thickBot="1" x14ac:dyDescent="0.3">
      <c r="A28" s="29" t="s">
        <v>137</v>
      </c>
      <c r="B28" s="33" t="s">
        <v>138</v>
      </c>
      <c r="C28" s="24">
        <v>-861200</v>
      </c>
    </row>
    <row r="29" spans="1:3" ht="15.75" thickBot="1" x14ac:dyDescent="0.3">
      <c r="A29" s="31" t="s">
        <v>13</v>
      </c>
      <c r="B29" s="16" t="s">
        <v>28</v>
      </c>
      <c r="C29" s="26">
        <f>C30+C35+C37+C39</f>
        <v>12177717</v>
      </c>
    </row>
    <row r="30" spans="1:3" ht="24.75" thickBot="1" x14ac:dyDescent="0.3">
      <c r="A30" s="29" t="s">
        <v>14</v>
      </c>
      <c r="B30" s="8" t="s">
        <v>29</v>
      </c>
      <c r="C30" s="24">
        <f>C31+C33</f>
        <v>1251076</v>
      </c>
    </row>
    <row r="31" spans="1:3" ht="24.75" thickBot="1" x14ac:dyDescent="0.3">
      <c r="A31" s="29" t="s">
        <v>15</v>
      </c>
      <c r="B31" s="8" t="s">
        <v>30</v>
      </c>
      <c r="C31" s="24">
        <f>C32</f>
        <v>905751</v>
      </c>
    </row>
    <row r="32" spans="1:3" ht="24.75" thickBot="1" x14ac:dyDescent="0.3">
      <c r="A32" s="29" t="s">
        <v>16</v>
      </c>
      <c r="B32" s="8" t="s">
        <v>30</v>
      </c>
      <c r="C32" s="24">
        <v>905751</v>
      </c>
    </row>
    <row r="33" spans="1:5" ht="24.75" thickBot="1" x14ac:dyDescent="0.3">
      <c r="A33" s="29" t="s">
        <v>17</v>
      </c>
      <c r="B33" s="8" t="s">
        <v>31</v>
      </c>
      <c r="C33" s="24">
        <f>C34</f>
        <v>345325</v>
      </c>
    </row>
    <row r="34" spans="1:5" ht="48.75" thickBot="1" x14ac:dyDescent="0.3">
      <c r="A34" s="29" t="s">
        <v>18</v>
      </c>
      <c r="B34" s="8" t="s">
        <v>32</v>
      </c>
      <c r="C34" s="24">
        <v>345325</v>
      </c>
    </row>
    <row r="35" spans="1:5" ht="15.75" thickBot="1" x14ac:dyDescent="0.3">
      <c r="A35" s="21" t="s">
        <v>33</v>
      </c>
      <c r="B35" s="8" t="s">
        <v>62</v>
      </c>
      <c r="C35" s="24">
        <f>C36</f>
        <v>0</v>
      </c>
    </row>
    <row r="36" spans="1:5" ht="15.75" thickBot="1" x14ac:dyDescent="0.3">
      <c r="A36" s="21" t="s">
        <v>34</v>
      </c>
      <c r="B36" s="8" t="s">
        <v>62</v>
      </c>
      <c r="C36" s="24">
        <v>0</v>
      </c>
    </row>
    <row r="37" spans="1:5" ht="15.75" thickBot="1" x14ac:dyDescent="0.3">
      <c r="A37" s="21" t="s">
        <v>35</v>
      </c>
      <c r="B37" s="8" t="s">
        <v>63</v>
      </c>
      <c r="C37" s="24">
        <f>C38</f>
        <v>7288529</v>
      </c>
      <c r="E37" s="107"/>
    </row>
    <row r="38" spans="1:5" ht="15.75" thickBot="1" x14ac:dyDescent="0.3">
      <c r="A38" s="21" t="s">
        <v>36</v>
      </c>
      <c r="B38" s="8" t="s">
        <v>63</v>
      </c>
      <c r="C38" s="24">
        <v>7288529</v>
      </c>
    </row>
    <row r="39" spans="1:5" ht="24.75" thickBot="1" x14ac:dyDescent="0.3">
      <c r="A39" s="21" t="s">
        <v>37</v>
      </c>
      <c r="B39" s="8" t="s">
        <v>64</v>
      </c>
      <c r="C39" s="24">
        <f>C40</f>
        <v>3638112</v>
      </c>
    </row>
    <row r="40" spans="1:5" ht="24.75" thickBot="1" x14ac:dyDescent="0.3">
      <c r="A40" s="21" t="s">
        <v>38</v>
      </c>
      <c r="B40" s="8" t="s">
        <v>65</v>
      </c>
      <c r="C40" s="24">
        <v>3638112</v>
      </c>
    </row>
    <row r="41" spans="1:5" ht="15.75" thickBot="1" x14ac:dyDescent="0.3">
      <c r="A41" s="20" t="s">
        <v>39</v>
      </c>
      <c r="B41" s="9" t="s">
        <v>66</v>
      </c>
      <c r="C41" s="25">
        <f>C42</f>
        <v>1855680</v>
      </c>
    </row>
    <row r="42" spans="1:5" ht="24.75" thickBot="1" x14ac:dyDescent="0.3">
      <c r="A42" s="21" t="s">
        <v>40</v>
      </c>
      <c r="B42" s="8" t="s">
        <v>67</v>
      </c>
      <c r="C42" s="24">
        <f>C43</f>
        <v>1855680</v>
      </c>
    </row>
    <row r="43" spans="1:5" ht="36.75" thickBot="1" x14ac:dyDescent="0.3">
      <c r="A43" s="21" t="s">
        <v>41</v>
      </c>
      <c r="B43" s="8" t="s">
        <v>68</v>
      </c>
      <c r="C43" s="24">
        <v>1855680</v>
      </c>
    </row>
    <row r="44" spans="1:5" ht="24.75" thickBot="1" x14ac:dyDescent="0.3">
      <c r="A44" s="20" t="s">
        <v>42</v>
      </c>
      <c r="B44" s="9" t="s">
        <v>69</v>
      </c>
      <c r="C44" s="25">
        <f>C45</f>
        <v>33618830</v>
      </c>
    </row>
    <row r="45" spans="1:5" ht="72.75" thickBot="1" x14ac:dyDescent="0.3">
      <c r="A45" s="14" t="s">
        <v>43</v>
      </c>
      <c r="B45" s="44" t="s">
        <v>70</v>
      </c>
      <c r="C45" s="25">
        <f>C46+C49</f>
        <v>33618830</v>
      </c>
    </row>
    <row r="46" spans="1:5" ht="48.75" thickBot="1" x14ac:dyDescent="0.3">
      <c r="A46" s="13" t="s">
        <v>44</v>
      </c>
      <c r="B46" s="8" t="s">
        <v>71</v>
      </c>
      <c r="C46" s="35">
        <f>C47+C48</f>
        <v>33395454</v>
      </c>
    </row>
    <row r="47" spans="1:5" ht="60.75" thickBot="1" x14ac:dyDescent="0.3">
      <c r="A47" s="13" t="s">
        <v>45</v>
      </c>
      <c r="B47" s="8" t="s">
        <v>72</v>
      </c>
      <c r="C47" s="24">
        <v>32875454</v>
      </c>
    </row>
    <row r="48" spans="1:5" ht="60.75" thickBot="1" x14ac:dyDescent="0.3">
      <c r="A48" s="13" t="s">
        <v>46</v>
      </c>
      <c r="B48" s="8" t="s">
        <v>73</v>
      </c>
      <c r="C48" s="24">
        <v>520000</v>
      </c>
    </row>
    <row r="49" spans="1:3" ht="60.75" thickBot="1" x14ac:dyDescent="0.3">
      <c r="A49" s="13" t="s">
        <v>47</v>
      </c>
      <c r="B49" s="8" t="s">
        <v>187</v>
      </c>
      <c r="C49" s="24">
        <f>C50</f>
        <v>223376</v>
      </c>
    </row>
    <row r="50" spans="1:3" ht="48.75" thickBot="1" x14ac:dyDescent="0.3">
      <c r="A50" s="13" t="s">
        <v>149</v>
      </c>
      <c r="B50" s="8" t="s">
        <v>74</v>
      </c>
      <c r="C50" s="24">
        <v>223376</v>
      </c>
    </row>
    <row r="51" spans="1:3" ht="15.75" thickBot="1" x14ac:dyDescent="0.3">
      <c r="A51" s="14" t="s">
        <v>48</v>
      </c>
      <c r="B51" s="9" t="s">
        <v>75</v>
      </c>
      <c r="C51" s="25">
        <f>C52</f>
        <v>75396</v>
      </c>
    </row>
    <row r="52" spans="1:3" ht="15.75" thickBot="1" x14ac:dyDescent="0.3">
      <c r="A52" s="13" t="s">
        <v>49</v>
      </c>
      <c r="B52" s="8" t="s">
        <v>76</v>
      </c>
      <c r="C52" s="24">
        <f>C53+C54+C55</f>
        <v>75396</v>
      </c>
    </row>
    <row r="53" spans="1:3" ht="24.75" thickBot="1" x14ac:dyDescent="0.3">
      <c r="A53" s="13" t="s">
        <v>50</v>
      </c>
      <c r="B53" s="8" t="s">
        <v>77</v>
      </c>
      <c r="C53" s="24">
        <v>74310</v>
      </c>
    </row>
    <row r="54" spans="1:3" ht="15.75" thickBot="1" x14ac:dyDescent="0.3">
      <c r="A54" s="13" t="s">
        <v>51</v>
      </c>
      <c r="B54" s="8" t="s">
        <v>78</v>
      </c>
      <c r="C54" s="24">
        <v>1005</v>
      </c>
    </row>
    <row r="55" spans="1:3" ht="15.75" thickBot="1" x14ac:dyDescent="0.3">
      <c r="A55" s="13" t="s">
        <v>52</v>
      </c>
      <c r="B55" s="7" t="s">
        <v>79</v>
      </c>
      <c r="C55" s="24">
        <f>C56</f>
        <v>81</v>
      </c>
    </row>
    <row r="56" spans="1:3" ht="15.75" thickBot="1" x14ac:dyDescent="0.3">
      <c r="A56" s="13" t="s">
        <v>139</v>
      </c>
      <c r="B56" s="7" t="s">
        <v>140</v>
      </c>
      <c r="C56" s="24">
        <v>81</v>
      </c>
    </row>
    <row r="57" spans="1:3" ht="24.75" thickBot="1" x14ac:dyDescent="0.3">
      <c r="A57" s="14" t="s">
        <v>53</v>
      </c>
      <c r="B57" s="9" t="s">
        <v>150</v>
      </c>
      <c r="C57" s="25">
        <f>C58+C61</f>
        <v>17333005</v>
      </c>
    </row>
    <row r="58" spans="1:3" ht="15.75" thickBot="1" x14ac:dyDescent="0.3">
      <c r="A58" s="13" t="s">
        <v>54</v>
      </c>
      <c r="B58" s="8" t="s">
        <v>80</v>
      </c>
      <c r="C58" s="24">
        <f>C59</f>
        <v>17308640</v>
      </c>
    </row>
    <row r="59" spans="1:3" ht="15.75" thickBot="1" x14ac:dyDescent="0.3">
      <c r="A59" s="13" t="s">
        <v>55</v>
      </c>
      <c r="B59" s="8" t="s">
        <v>81</v>
      </c>
      <c r="C59" s="24">
        <f>C60</f>
        <v>17308640</v>
      </c>
    </row>
    <row r="60" spans="1:3" ht="24.75" thickBot="1" x14ac:dyDescent="0.3">
      <c r="A60" s="13" t="s">
        <v>56</v>
      </c>
      <c r="B60" s="8" t="s">
        <v>82</v>
      </c>
      <c r="C60" s="24">
        <v>17308640</v>
      </c>
    </row>
    <row r="61" spans="1:3" ht="15.75" thickBot="1" x14ac:dyDescent="0.3">
      <c r="A61" s="13" t="s">
        <v>331</v>
      </c>
      <c r="B61" s="120" t="s">
        <v>333</v>
      </c>
      <c r="C61" s="24">
        <f>C62</f>
        <v>24365</v>
      </c>
    </row>
    <row r="62" spans="1:3" ht="15.75" thickBot="1" x14ac:dyDescent="0.3">
      <c r="A62" s="13" t="s">
        <v>330</v>
      </c>
      <c r="B62" s="120" t="s">
        <v>334</v>
      </c>
      <c r="C62" s="24">
        <f>C63</f>
        <v>24365</v>
      </c>
    </row>
    <row r="63" spans="1:3" ht="24.75" thickBot="1" x14ac:dyDescent="0.3">
      <c r="A63" s="13" t="s">
        <v>332</v>
      </c>
      <c r="B63" s="120" t="s">
        <v>335</v>
      </c>
      <c r="C63" s="24">
        <v>24365</v>
      </c>
    </row>
    <row r="64" spans="1:3" ht="15.75" thickBot="1" x14ac:dyDescent="0.3">
      <c r="A64" s="14" t="s">
        <v>57</v>
      </c>
      <c r="B64" s="9" t="s">
        <v>83</v>
      </c>
      <c r="C64" s="25">
        <f>C65+C68</f>
        <v>732017</v>
      </c>
    </row>
    <row r="65" spans="1:6" ht="60.75" thickBot="1" x14ac:dyDescent="0.3">
      <c r="A65" s="14" t="s">
        <v>324</v>
      </c>
      <c r="B65" s="119" t="s">
        <v>327</v>
      </c>
      <c r="C65" s="25">
        <f>C66</f>
        <v>500</v>
      </c>
    </row>
    <row r="66" spans="1:6" ht="67.5" customHeight="1" thickBot="1" x14ac:dyDescent="0.3">
      <c r="A66" s="14" t="s">
        <v>325</v>
      </c>
      <c r="B66" s="120" t="s">
        <v>328</v>
      </c>
      <c r="C66" s="24">
        <f>C67</f>
        <v>500</v>
      </c>
    </row>
    <row r="67" spans="1:6" ht="60.75" thickBot="1" x14ac:dyDescent="0.3">
      <c r="A67" s="14" t="s">
        <v>326</v>
      </c>
      <c r="B67" s="120" t="s">
        <v>329</v>
      </c>
      <c r="C67" s="24">
        <v>500</v>
      </c>
    </row>
    <row r="68" spans="1:6" ht="31.5" customHeight="1" thickBot="1" x14ac:dyDescent="0.3">
      <c r="A68" s="14" t="s">
        <v>169</v>
      </c>
      <c r="B68" s="48" t="s">
        <v>173</v>
      </c>
      <c r="C68" s="25">
        <f>C69</f>
        <v>731517</v>
      </c>
    </row>
    <row r="69" spans="1:6" ht="30" customHeight="1" thickBot="1" x14ac:dyDescent="0.3">
      <c r="A69" s="13" t="s">
        <v>170</v>
      </c>
      <c r="B69" s="49" t="s">
        <v>174</v>
      </c>
      <c r="C69" s="24">
        <f>C70+C71</f>
        <v>731517</v>
      </c>
    </row>
    <row r="70" spans="1:6" ht="54" customHeight="1" thickBot="1" x14ac:dyDescent="0.3">
      <c r="A70" s="13" t="s">
        <v>171</v>
      </c>
      <c r="B70" s="49" t="s">
        <v>175</v>
      </c>
      <c r="C70" s="24">
        <v>607980</v>
      </c>
      <c r="D70" s="80"/>
      <c r="F70" s="107"/>
    </row>
    <row r="71" spans="1:6" ht="42" customHeight="1" thickBot="1" x14ac:dyDescent="0.3">
      <c r="A71" s="13" t="s">
        <v>172</v>
      </c>
      <c r="B71" s="49" t="s">
        <v>176</v>
      </c>
      <c r="C71" s="24">
        <v>123537</v>
      </c>
      <c r="E71" s="107"/>
    </row>
    <row r="72" spans="1:6" ht="20.25" customHeight="1" thickBot="1" x14ac:dyDescent="0.3">
      <c r="A72" s="14" t="s">
        <v>58</v>
      </c>
      <c r="B72" s="9" t="s">
        <v>84</v>
      </c>
      <c r="C72" s="25">
        <f>C73+C75+C77+C79+C81+C83+C85+C87+C89+C91+C93+C95+C97+C102+C105</f>
        <v>457479</v>
      </c>
    </row>
    <row r="73" spans="1:6" ht="42" customHeight="1" thickBot="1" x14ac:dyDescent="0.3">
      <c r="A73" s="37" t="s">
        <v>151</v>
      </c>
      <c r="B73" s="42" t="s">
        <v>201</v>
      </c>
      <c r="C73" s="25">
        <f>C74</f>
        <v>6308</v>
      </c>
    </row>
    <row r="74" spans="1:6" ht="61.5" customHeight="1" thickBot="1" x14ac:dyDescent="0.3">
      <c r="A74" s="40" t="s">
        <v>152</v>
      </c>
      <c r="B74" s="41" t="s">
        <v>202</v>
      </c>
      <c r="C74" s="24">
        <v>6308</v>
      </c>
    </row>
    <row r="75" spans="1:6" ht="64.5" customHeight="1" thickBot="1" x14ac:dyDescent="0.3">
      <c r="A75" s="37" t="s">
        <v>153</v>
      </c>
      <c r="B75" s="42" t="s">
        <v>203</v>
      </c>
      <c r="C75" s="25">
        <f>C76</f>
        <v>26852</v>
      </c>
    </row>
    <row r="76" spans="1:6" ht="76.5" customHeight="1" thickBot="1" x14ac:dyDescent="0.3">
      <c r="A76" s="40" t="s">
        <v>154</v>
      </c>
      <c r="B76" s="41" t="s">
        <v>204</v>
      </c>
      <c r="C76" s="24">
        <v>26852</v>
      </c>
    </row>
    <row r="77" spans="1:6" ht="42.75" customHeight="1" thickBot="1" x14ac:dyDescent="0.3">
      <c r="A77" s="37" t="s">
        <v>155</v>
      </c>
      <c r="B77" s="42" t="s">
        <v>205</v>
      </c>
      <c r="C77" s="25">
        <f>C78</f>
        <v>131289</v>
      </c>
    </row>
    <row r="78" spans="1:6" ht="61.5" customHeight="1" thickBot="1" x14ac:dyDescent="0.3">
      <c r="A78" s="40" t="s">
        <v>156</v>
      </c>
      <c r="B78" s="41" t="s">
        <v>206</v>
      </c>
      <c r="C78" s="24">
        <v>131289</v>
      </c>
    </row>
    <row r="79" spans="1:6" ht="61.5" customHeight="1" thickBot="1" x14ac:dyDescent="0.3">
      <c r="A79" s="37" t="s">
        <v>235</v>
      </c>
      <c r="B79" s="77" t="s">
        <v>244</v>
      </c>
      <c r="C79" s="25">
        <f>C80</f>
        <v>3667</v>
      </c>
    </row>
    <row r="80" spans="1:6" ht="61.5" customHeight="1" thickBot="1" x14ac:dyDescent="0.3">
      <c r="A80" s="40" t="s">
        <v>236</v>
      </c>
      <c r="B80" s="76" t="s">
        <v>245</v>
      </c>
      <c r="C80" s="24">
        <v>3667</v>
      </c>
    </row>
    <row r="81" spans="1:3" ht="41.25" customHeight="1" thickBot="1" x14ac:dyDescent="0.3">
      <c r="A81" s="37" t="s">
        <v>157</v>
      </c>
      <c r="B81" s="42" t="s">
        <v>207</v>
      </c>
      <c r="C81" s="25">
        <f>C82</f>
        <v>20500</v>
      </c>
    </row>
    <row r="82" spans="1:3" ht="60.75" customHeight="1" thickBot="1" x14ac:dyDescent="0.3">
      <c r="A82" s="40" t="s">
        <v>158</v>
      </c>
      <c r="B82" s="41" t="s">
        <v>218</v>
      </c>
      <c r="C82" s="24">
        <v>20500</v>
      </c>
    </row>
    <row r="83" spans="1:3" ht="50.25" customHeight="1" thickBot="1" x14ac:dyDescent="0.3">
      <c r="A83" s="37" t="s">
        <v>159</v>
      </c>
      <c r="B83" s="42" t="s">
        <v>200</v>
      </c>
      <c r="C83" s="25">
        <f>C84</f>
        <v>2900</v>
      </c>
    </row>
    <row r="84" spans="1:3" ht="78.75" customHeight="1" thickBot="1" x14ac:dyDescent="0.3">
      <c r="A84" s="40" t="s">
        <v>160</v>
      </c>
      <c r="B84" s="41" t="s">
        <v>279</v>
      </c>
      <c r="C84" s="24">
        <v>2900</v>
      </c>
    </row>
    <row r="85" spans="1:3" ht="55.5" customHeight="1" thickBot="1" x14ac:dyDescent="0.3">
      <c r="A85" s="37" t="s">
        <v>161</v>
      </c>
      <c r="B85" s="42" t="s">
        <v>208</v>
      </c>
      <c r="C85" s="25">
        <f>C86</f>
        <v>6841</v>
      </c>
    </row>
    <row r="86" spans="1:3" ht="93" customHeight="1" thickBot="1" x14ac:dyDescent="0.3">
      <c r="A86" s="40" t="s">
        <v>162</v>
      </c>
      <c r="B86" s="41" t="s">
        <v>219</v>
      </c>
      <c r="C86" s="24">
        <v>6841</v>
      </c>
    </row>
    <row r="87" spans="1:3" ht="67.5" customHeight="1" thickBot="1" x14ac:dyDescent="0.3">
      <c r="A87" s="37" t="s">
        <v>285</v>
      </c>
      <c r="B87" s="109" t="s">
        <v>203</v>
      </c>
      <c r="C87" s="25">
        <f>C88</f>
        <v>167</v>
      </c>
    </row>
    <row r="88" spans="1:3" ht="75" customHeight="1" thickBot="1" x14ac:dyDescent="0.3">
      <c r="A88" s="37" t="s">
        <v>286</v>
      </c>
      <c r="B88" s="110" t="s">
        <v>204</v>
      </c>
      <c r="C88" s="24">
        <v>167</v>
      </c>
    </row>
    <row r="89" spans="1:3" ht="54.75" customHeight="1" thickBot="1" x14ac:dyDescent="0.3">
      <c r="A89" s="37" t="s">
        <v>177</v>
      </c>
      <c r="B89" s="53" t="s">
        <v>209</v>
      </c>
      <c r="C89" s="25">
        <f>C90</f>
        <v>2335</v>
      </c>
    </row>
    <row r="90" spans="1:3" ht="66" customHeight="1" thickBot="1" x14ac:dyDescent="0.3">
      <c r="A90" s="40" t="s">
        <v>178</v>
      </c>
      <c r="B90" s="52" t="s">
        <v>210</v>
      </c>
      <c r="C90" s="24">
        <v>2335</v>
      </c>
    </row>
    <row r="91" spans="1:3" ht="39.75" customHeight="1" thickBot="1" x14ac:dyDescent="0.3">
      <c r="A91" s="37" t="s">
        <v>163</v>
      </c>
      <c r="B91" s="42" t="s">
        <v>211</v>
      </c>
      <c r="C91" s="25">
        <f>C92</f>
        <v>9833</v>
      </c>
    </row>
    <row r="92" spans="1:3" ht="68.25" customHeight="1" thickBot="1" x14ac:dyDescent="0.3">
      <c r="A92" s="40" t="s">
        <v>164</v>
      </c>
      <c r="B92" s="41" t="s">
        <v>212</v>
      </c>
      <c r="C92" s="24">
        <v>9833</v>
      </c>
    </row>
    <row r="93" spans="1:3" ht="51.75" customHeight="1" thickBot="1" x14ac:dyDescent="0.3">
      <c r="A93" s="37" t="s">
        <v>165</v>
      </c>
      <c r="B93" s="42" t="s">
        <v>213</v>
      </c>
      <c r="C93" s="25">
        <f>C94</f>
        <v>50508</v>
      </c>
    </row>
    <row r="94" spans="1:3" ht="63" customHeight="1" thickBot="1" x14ac:dyDescent="0.3">
      <c r="A94" s="40" t="s">
        <v>166</v>
      </c>
      <c r="B94" s="41" t="s">
        <v>214</v>
      </c>
      <c r="C94" s="24">
        <v>50508</v>
      </c>
    </row>
    <row r="95" spans="1:3" ht="87.75" customHeight="1" thickBot="1" x14ac:dyDescent="0.3">
      <c r="A95" s="37" t="s">
        <v>274</v>
      </c>
      <c r="B95" s="104" t="s">
        <v>275</v>
      </c>
      <c r="C95" s="25">
        <f>C96</f>
        <v>5000</v>
      </c>
    </row>
    <row r="96" spans="1:3" ht="119.25" customHeight="1" x14ac:dyDescent="0.25">
      <c r="A96" s="40" t="s">
        <v>284</v>
      </c>
      <c r="B96" s="108" t="s">
        <v>283</v>
      </c>
      <c r="C96" s="24">
        <v>5000</v>
      </c>
    </row>
    <row r="97" spans="1:6" ht="86.25" customHeight="1" thickBot="1" x14ac:dyDescent="0.3">
      <c r="A97" s="37" t="s">
        <v>239</v>
      </c>
      <c r="B97" s="71" t="s">
        <v>241</v>
      </c>
      <c r="C97" s="25">
        <f>C98+C100</f>
        <v>158106</v>
      </c>
    </row>
    <row r="98" spans="1:6" ht="62.25" customHeight="1" thickBot="1" x14ac:dyDescent="0.3">
      <c r="A98" s="40" t="s">
        <v>240</v>
      </c>
      <c r="B98" s="72" t="s">
        <v>246</v>
      </c>
      <c r="C98" s="24">
        <f>C99</f>
        <v>158106</v>
      </c>
    </row>
    <row r="99" spans="1:6" ht="63.75" customHeight="1" thickBot="1" x14ac:dyDescent="0.3">
      <c r="A99" s="40" t="s">
        <v>237</v>
      </c>
      <c r="B99" s="73" t="s">
        <v>260</v>
      </c>
      <c r="C99" s="24">
        <v>158106</v>
      </c>
      <c r="D99" s="107"/>
    </row>
    <row r="100" spans="1:6" ht="63.75" customHeight="1" thickBot="1" x14ac:dyDescent="0.3">
      <c r="A100" s="40" t="s">
        <v>269</v>
      </c>
      <c r="B100" s="102" t="s">
        <v>271</v>
      </c>
      <c r="C100" s="24">
        <f>C101</f>
        <v>0</v>
      </c>
    </row>
    <row r="101" spans="1:6" ht="51.75" customHeight="1" thickBot="1" x14ac:dyDescent="0.3">
      <c r="A101" s="40" t="s">
        <v>270</v>
      </c>
      <c r="B101" s="103" t="s">
        <v>272</v>
      </c>
      <c r="C101" s="24">
        <v>0</v>
      </c>
    </row>
    <row r="102" spans="1:6" ht="22.5" customHeight="1" thickBot="1" x14ac:dyDescent="0.3">
      <c r="A102" s="37" t="s">
        <v>336</v>
      </c>
      <c r="B102" s="122" t="s">
        <v>339</v>
      </c>
      <c r="C102" s="25">
        <f>C103</f>
        <v>28173</v>
      </c>
    </row>
    <row r="103" spans="1:6" ht="51.75" customHeight="1" thickBot="1" x14ac:dyDescent="0.3">
      <c r="A103" s="40" t="s">
        <v>337</v>
      </c>
      <c r="B103" s="120" t="s">
        <v>340</v>
      </c>
      <c r="C103" s="24">
        <f>C104</f>
        <v>28173</v>
      </c>
      <c r="E103" s="107"/>
    </row>
    <row r="104" spans="1:6" ht="51.75" customHeight="1" thickBot="1" x14ac:dyDescent="0.3">
      <c r="A104" s="40" t="s">
        <v>338</v>
      </c>
      <c r="B104" s="121" t="s">
        <v>341</v>
      </c>
      <c r="C104" s="24">
        <v>28173</v>
      </c>
      <c r="F104" s="107"/>
    </row>
    <row r="105" spans="1:6" ht="21" customHeight="1" thickBot="1" x14ac:dyDescent="0.3">
      <c r="A105" s="37" t="s">
        <v>242</v>
      </c>
      <c r="B105" s="74" t="s">
        <v>243</v>
      </c>
      <c r="C105" s="25">
        <f>C106</f>
        <v>5000</v>
      </c>
    </row>
    <row r="106" spans="1:6" ht="76.5" customHeight="1" thickBot="1" x14ac:dyDescent="0.3">
      <c r="A106" s="40" t="s">
        <v>238</v>
      </c>
      <c r="B106" s="75" t="s">
        <v>247</v>
      </c>
      <c r="C106" s="24">
        <v>5000</v>
      </c>
    </row>
    <row r="107" spans="1:6" ht="15.75" thickBot="1" x14ac:dyDescent="0.3">
      <c r="A107" s="14" t="s">
        <v>59</v>
      </c>
      <c r="B107" s="9" t="s">
        <v>85</v>
      </c>
      <c r="C107" s="26">
        <f>C108</f>
        <v>375871</v>
      </c>
    </row>
    <row r="108" spans="1:6" ht="15.75" thickBot="1" x14ac:dyDescent="0.3">
      <c r="A108" s="13" t="s">
        <v>183</v>
      </c>
      <c r="B108" s="8" t="s">
        <v>185</v>
      </c>
      <c r="C108" s="24">
        <f>C109</f>
        <v>375871</v>
      </c>
    </row>
    <row r="109" spans="1:6" ht="24.75" thickBot="1" x14ac:dyDescent="0.3">
      <c r="A109" s="13" t="s">
        <v>184</v>
      </c>
      <c r="B109" s="8" t="s">
        <v>186</v>
      </c>
      <c r="C109" s="24">
        <f>C110+C111+C112+C113+C114</f>
        <v>375871</v>
      </c>
    </row>
    <row r="110" spans="1:6" ht="60.75" x14ac:dyDescent="0.25">
      <c r="A110" s="13" t="s">
        <v>288</v>
      </c>
      <c r="B110" s="111" t="s">
        <v>292</v>
      </c>
      <c r="C110" s="24">
        <v>66099</v>
      </c>
    </row>
    <row r="111" spans="1:6" ht="72.75" x14ac:dyDescent="0.25">
      <c r="A111" s="13" t="s">
        <v>289</v>
      </c>
      <c r="B111" s="111" t="s">
        <v>294</v>
      </c>
      <c r="C111" s="24">
        <v>82840</v>
      </c>
    </row>
    <row r="112" spans="1:6" ht="60.75" x14ac:dyDescent="0.25">
      <c r="A112" s="13" t="s">
        <v>290</v>
      </c>
      <c r="B112" s="111" t="s">
        <v>295</v>
      </c>
      <c r="C112" s="24">
        <v>63102</v>
      </c>
    </row>
    <row r="113" spans="1:3" ht="60.75" x14ac:dyDescent="0.25">
      <c r="A113" s="13" t="s">
        <v>291</v>
      </c>
      <c r="B113" s="111" t="s">
        <v>296</v>
      </c>
      <c r="C113" s="24">
        <v>80000</v>
      </c>
    </row>
    <row r="114" spans="1:3" ht="52.5" customHeight="1" x14ac:dyDescent="0.25">
      <c r="A114" s="13" t="s">
        <v>287</v>
      </c>
      <c r="B114" s="111" t="s">
        <v>293</v>
      </c>
      <c r="C114" s="24">
        <v>83830</v>
      </c>
    </row>
    <row r="115" spans="1:3" ht="15.75" thickBot="1" x14ac:dyDescent="0.3">
      <c r="A115" s="14" t="s">
        <v>60</v>
      </c>
      <c r="B115" s="9" t="s">
        <v>86</v>
      </c>
      <c r="C115" s="25">
        <f>C116+C225+C228+C232</f>
        <v>409421581.38</v>
      </c>
    </row>
    <row r="116" spans="1:3" ht="24.75" thickBot="1" x14ac:dyDescent="0.3">
      <c r="A116" s="14" t="s">
        <v>61</v>
      </c>
      <c r="B116" s="9" t="s">
        <v>87</v>
      </c>
      <c r="C116" s="25">
        <f>C117+C122+C143+C220</f>
        <v>410085781.18000001</v>
      </c>
    </row>
    <row r="117" spans="1:3" ht="15.75" thickBot="1" x14ac:dyDescent="0.3">
      <c r="A117" s="14" t="s">
        <v>120</v>
      </c>
      <c r="B117" s="9" t="s">
        <v>88</v>
      </c>
      <c r="C117" s="25">
        <f>C118+C120</f>
        <v>1290709</v>
      </c>
    </row>
    <row r="118" spans="1:3" ht="15.75" thickBot="1" x14ac:dyDescent="0.3">
      <c r="A118" s="14" t="s">
        <v>119</v>
      </c>
      <c r="B118" s="44" t="s">
        <v>167</v>
      </c>
      <c r="C118" s="25">
        <f>C119</f>
        <v>1290709</v>
      </c>
    </row>
    <row r="119" spans="1:3" ht="24.75" thickBot="1" x14ac:dyDescent="0.3">
      <c r="A119" s="13" t="s">
        <v>121</v>
      </c>
      <c r="B119" s="8" t="s">
        <v>89</v>
      </c>
      <c r="C119" s="35">
        <v>1290709</v>
      </c>
    </row>
    <row r="120" spans="1:3" ht="15.75" thickBot="1" x14ac:dyDescent="0.3">
      <c r="A120" s="14" t="s">
        <v>277</v>
      </c>
      <c r="B120" s="105" t="s">
        <v>280</v>
      </c>
      <c r="C120" s="26">
        <f>C121</f>
        <v>0</v>
      </c>
    </row>
    <row r="121" spans="1:3" ht="15.75" thickBot="1" x14ac:dyDescent="0.3">
      <c r="A121" s="13" t="s">
        <v>278</v>
      </c>
      <c r="B121" s="106" t="s">
        <v>276</v>
      </c>
      <c r="C121" s="35">
        <v>0</v>
      </c>
    </row>
    <row r="122" spans="1:3" ht="27.75" customHeight="1" thickBot="1" x14ac:dyDescent="0.3">
      <c r="A122" s="14" t="s">
        <v>122</v>
      </c>
      <c r="B122" s="9" t="s">
        <v>90</v>
      </c>
      <c r="C122" s="25">
        <f>C123+C125+C127+C129+C131+C133+C135+C137+C139+C141</f>
        <v>54448998.18</v>
      </c>
    </row>
    <row r="123" spans="1:3" ht="48.75" customHeight="1" thickBot="1" x14ac:dyDescent="0.3">
      <c r="A123" s="14" t="s">
        <v>304</v>
      </c>
      <c r="B123" s="114" t="s">
        <v>306</v>
      </c>
      <c r="C123" s="25">
        <f>C124</f>
        <v>433591</v>
      </c>
    </row>
    <row r="124" spans="1:3" ht="63.75" customHeight="1" thickBot="1" x14ac:dyDescent="0.3">
      <c r="A124" s="13" t="s">
        <v>305</v>
      </c>
      <c r="B124" s="115" t="s">
        <v>307</v>
      </c>
      <c r="C124" s="35">
        <v>433591</v>
      </c>
    </row>
    <row r="125" spans="1:3" ht="66" customHeight="1" thickBot="1" x14ac:dyDescent="0.3">
      <c r="A125" s="14" t="s">
        <v>308</v>
      </c>
      <c r="B125" s="114" t="s">
        <v>310</v>
      </c>
      <c r="C125" s="25">
        <f>C126</f>
        <v>177361</v>
      </c>
    </row>
    <row r="126" spans="1:3" ht="80.25" customHeight="1" thickBot="1" x14ac:dyDescent="0.3">
      <c r="A126" s="13" t="s">
        <v>309</v>
      </c>
      <c r="B126" s="115" t="s">
        <v>319</v>
      </c>
      <c r="C126" s="35">
        <v>177361</v>
      </c>
    </row>
    <row r="127" spans="1:3" ht="61.5" customHeight="1" thickBot="1" x14ac:dyDescent="0.3">
      <c r="A127" s="14" t="s">
        <v>311</v>
      </c>
      <c r="B127" s="114" t="s">
        <v>313</v>
      </c>
      <c r="C127" s="25">
        <f>C128</f>
        <v>8600641</v>
      </c>
    </row>
    <row r="128" spans="1:3" ht="73.5" customHeight="1" thickBot="1" x14ac:dyDescent="0.3">
      <c r="A128" s="13" t="s">
        <v>312</v>
      </c>
      <c r="B128" s="115" t="s">
        <v>314</v>
      </c>
      <c r="C128" s="35">
        <v>8600641</v>
      </c>
    </row>
    <row r="129" spans="1:4" ht="49.5" customHeight="1" thickBot="1" x14ac:dyDescent="0.3">
      <c r="A129" s="14" t="s">
        <v>250</v>
      </c>
      <c r="B129" s="82" t="s">
        <v>248</v>
      </c>
      <c r="C129" s="25">
        <f>C130</f>
        <v>1612792</v>
      </c>
    </row>
    <row r="130" spans="1:4" ht="51" customHeight="1" thickBot="1" x14ac:dyDescent="0.3">
      <c r="A130" s="13" t="s">
        <v>251</v>
      </c>
      <c r="B130" s="83" t="s">
        <v>249</v>
      </c>
      <c r="C130" s="35">
        <v>1612792</v>
      </c>
      <c r="D130" s="65"/>
    </row>
    <row r="131" spans="1:4" ht="37.5" customHeight="1" thickBot="1" x14ac:dyDescent="0.3">
      <c r="A131" s="14" t="s">
        <v>315</v>
      </c>
      <c r="B131" s="113" t="s">
        <v>317</v>
      </c>
      <c r="C131" s="25">
        <f>C132</f>
        <v>4181856</v>
      </c>
      <c r="D131" s="65"/>
    </row>
    <row r="132" spans="1:4" ht="52.5" customHeight="1" thickBot="1" x14ac:dyDescent="0.3">
      <c r="A132" s="13" t="s">
        <v>316</v>
      </c>
      <c r="B132" s="116" t="s">
        <v>318</v>
      </c>
      <c r="C132" s="35">
        <v>4181856</v>
      </c>
      <c r="D132" s="90"/>
    </row>
    <row r="133" spans="1:4" ht="44.25" customHeight="1" thickBot="1" x14ac:dyDescent="0.3">
      <c r="A133" s="14" t="s">
        <v>192</v>
      </c>
      <c r="B133" s="59" t="s">
        <v>194</v>
      </c>
      <c r="C133" s="79">
        <f>C134</f>
        <v>5679670</v>
      </c>
    </row>
    <row r="134" spans="1:4" ht="56.25" customHeight="1" thickBot="1" x14ac:dyDescent="0.3">
      <c r="A134" s="13" t="s">
        <v>193</v>
      </c>
      <c r="B134" s="58" t="s">
        <v>195</v>
      </c>
      <c r="C134" s="35">
        <v>5679670</v>
      </c>
    </row>
    <row r="135" spans="1:4" ht="56.25" customHeight="1" thickBot="1" x14ac:dyDescent="0.3">
      <c r="A135" s="14" t="s">
        <v>342</v>
      </c>
      <c r="B135" s="124" t="s">
        <v>344</v>
      </c>
      <c r="C135" s="26">
        <f>C136</f>
        <v>500000</v>
      </c>
    </row>
    <row r="136" spans="1:4" ht="56.25" customHeight="1" thickBot="1" x14ac:dyDescent="0.3">
      <c r="A136" s="13" t="s">
        <v>343</v>
      </c>
      <c r="B136" s="123" t="s">
        <v>345</v>
      </c>
      <c r="C136" s="35">
        <v>500000</v>
      </c>
    </row>
    <row r="137" spans="1:4" ht="25.5" customHeight="1" thickBot="1" x14ac:dyDescent="0.3">
      <c r="A137" s="14" t="s">
        <v>190</v>
      </c>
      <c r="B137" s="59" t="s">
        <v>188</v>
      </c>
      <c r="C137" s="25">
        <f>C138</f>
        <v>1583792.18</v>
      </c>
    </row>
    <row r="138" spans="1:4" ht="27.75" customHeight="1" thickBot="1" x14ac:dyDescent="0.3">
      <c r="A138" s="13" t="s">
        <v>191</v>
      </c>
      <c r="B138" s="57" t="s">
        <v>189</v>
      </c>
      <c r="C138" s="35">
        <v>1583792.18</v>
      </c>
      <c r="D138" s="78"/>
    </row>
    <row r="139" spans="1:4" ht="27.75" customHeight="1" thickBot="1" x14ac:dyDescent="0.3">
      <c r="A139" s="14" t="s">
        <v>320</v>
      </c>
      <c r="B139" s="117" t="s">
        <v>321</v>
      </c>
      <c r="C139" s="26">
        <f>C140</f>
        <v>755102</v>
      </c>
      <c r="D139" s="78"/>
    </row>
    <row r="140" spans="1:4" ht="27.75" customHeight="1" thickBot="1" x14ac:dyDescent="0.3">
      <c r="A140" s="13" t="s">
        <v>322</v>
      </c>
      <c r="B140" s="118" t="s">
        <v>323</v>
      </c>
      <c r="C140" s="35">
        <v>755102</v>
      </c>
      <c r="D140" s="78"/>
    </row>
    <row r="141" spans="1:4" ht="15.75" thickBot="1" x14ac:dyDescent="0.3">
      <c r="A141" s="14" t="s">
        <v>123</v>
      </c>
      <c r="B141" s="56" t="s">
        <v>91</v>
      </c>
      <c r="C141" s="26">
        <f>C142</f>
        <v>30924193</v>
      </c>
    </row>
    <row r="142" spans="1:4" ht="15.75" thickBot="1" x14ac:dyDescent="0.3">
      <c r="A142" s="15" t="s">
        <v>124</v>
      </c>
      <c r="B142" s="10" t="s">
        <v>92</v>
      </c>
      <c r="C142" s="35">
        <v>30924193</v>
      </c>
      <c r="D142" s="80"/>
    </row>
    <row r="143" spans="1:4" x14ac:dyDescent="0.25">
      <c r="A143" s="137" t="s">
        <v>125</v>
      </c>
      <c r="B143" s="149" t="s">
        <v>93</v>
      </c>
      <c r="C143" s="143">
        <f>C146+C152+C156+C158+C160+C162+C164</f>
        <v>352811266</v>
      </c>
    </row>
    <row r="144" spans="1:4" ht="3.75" customHeight="1" x14ac:dyDescent="0.25">
      <c r="A144" s="138"/>
      <c r="B144" s="150"/>
      <c r="C144" s="144"/>
    </row>
    <row r="145" spans="1:4" ht="0.75" customHeight="1" thickBot="1" x14ac:dyDescent="0.3">
      <c r="A145" s="139"/>
      <c r="B145" s="151"/>
      <c r="C145" s="145"/>
    </row>
    <row r="146" spans="1:4" x14ac:dyDescent="0.25">
      <c r="A146" s="140" t="s">
        <v>126</v>
      </c>
      <c r="B146" s="152" t="s">
        <v>94</v>
      </c>
      <c r="C146" s="146">
        <f>C149</f>
        <v>64615</v>
      </c>
    </row>
    <row r="147" spans="1:4" x14ac:dyDescent="0.25">
      <c r="A147" s="141"/>
      <c r="B147" s="153"/>
      <c r="C147" s="147"/>
    </row>
    <row r="148" spans="1:4" ht="17.25" customHeight="1" thickBot="1" x14ac:dyDescent="0.3">
      <c r="A148" s="142"/>
      <c r="B148" s="154"/>
      <c r="C148" s="148"/>
    </row>
    <row r="149" spans="1:4" x14ac:dyDescent="0.25">
      <c r="A149" s="140" t="s">
        <v>127</v>
      </c>
      <c r="B149" s="152" t="s">
        <v>95</v>
      </c>
      <c r="C149" s="131">
        <v>64615</v>
      </c>
    </row>
    <row r="150" spans="1:4" x14ac:dyDescent="0.25">
      <c r="A150" s="141"/>
      <c r="B150" s="153"/>
      <c r="C150" s="132"/>
    </row>
    <row r="151" spans="1:4" ht="15.75" thickBot="1" x14ac:dyDescent="0.3">
      <c r="A151" s="142"/>
      <c r="B151" s="154"/>
      <c r="C151" s="133"/>
    </row>
    <row r="152" spans="1:4" x14ac:dyDescent="0.25">
      <c r="A152" s="140" t="s">
        <v>128</v>
      </c>
      <c r="B152" s="152" t="s">
        <v>96</v>
      </c>
      <c r="C152" s="146">
        <f>C155</f>
        <v>4416531</v>
      </c>
    </row>
    <row r="153" spans="1:4" x14ac:dyDescent="0.25">
      <c r="A153" s="141"/>
      <c r="B153" s="153"/>
      <c r="C153" s="147"/>
    </row>
    <row r="154" spans="1:4" ht="8.25" customHeight="1" thickBot="1" x14ac:dyDescent="0.3">
      <c r="A154" s="142"/>
      <c r="B154" s="154"/>
      <c r="C154" s="148"/>
    </row>
    <row r="155" spans="1:4" ht="41.25" customHeight="1" thickBot="1" x14ac:dyDescent="0.3">
      <c r="A155" s="21" t="s">
        <v>129</v>
      </c>
      <c r="B155" s="11" t="s">
        <v>97</v>
      </c>
      <c r="C155" s="35">
        <v>4416531</v>
      </c>
      <c r="D155" s="65"/>
    </row>
    <row r="156" spans="1:4" ht="50.25" customHeight="1" thickBot="1" x14ac:dyDescent="0.3">
      <c r="A156" s="64" t="s">
        <v>216</v>
      </c>
      <c r="B156" s="11" t="s">
        <v>217</v>
      </c>
      <c r="C156" s="35">
        <f>C157</f>
        <v>11769573</v>
      </c>
    </row>
    <row r="157" spans="1:4" ht="49.5" customHeight="1" thickBot="1" x14ac:dyDescent="0.3">
      <c r="A157" s="64" t="s">
        <v>215</v>
      </c>
      <c r="B157" s="11" t="s">
        <v>220</v>
      </c>
      <c r="C157" s="35">
        <v>11769573</v>
      </c>
      <c r="D157" s="65"/>
    </row>
    <row r="158" spans="1:4" ht="49.5" customHeight="1" thickBot="1" x14ac:dyDescent="0.3">
      <c r="A158" s="112" t="s">
        <v>298</v>
      </c>
      <c r="B158" s="11" t="s">
        <v>297</v>
      </c>
      <c r="C158" s="35">
        <f>C159</f>
        <v>2019</v>
      </c>
      <c r="D158" s="65"/>
    </row>
    <row r="159" spans="1:4" ht="49.5" customHeight="1" thickBot="1" x14ac:dyDescent="0.3">
      <c r="A159" s="112" t="s">
        <v>299</v>
      </c>
      <c r="B159" s="11" t="s">
        <v>300</v>
      </c>
      <c r="C159" s="35">
        <v>2019</v>
      </c>
      <c r="D159" s="65"/>
    </row>
    <row r="160" spans="1:4" ht="54.75" customHeight="1" thickBot="1" x14ac:dyDescent="0.3">
      <c r="A160" s="51" t="s">
        <v>179</v>
      </c>
      <c r="B160" s="11" t="s">
        <v>181</v>
      </c>
      <c r="C160" s="35">
        <f>C161</f>
        <v>12967920</v>
      </c>
    </row>
    <row r="161" spans="1:4" ht="50.25" customHeight="1" thickBot="1" x14ac:dyDescent="0.3">
      <c r="A161" s="51" t="s">
        <v>180</v>
      </c>
      <c r="B161" s="11" t="s">
        <v>182</v>
      </c>
      <c r="C161" s="35">
        <v>12967920</v>
      </c>
    </row>
    <row r="162" spans="1:4" ht="24.75" thickBot="1" x14ac:dyDescent="0.3">
      <c r="A162" s="51" t="s">
        <v>228</v>
      </c>
      <c r="B162" s="86" t="s">
        <v>230</v>
      </c>
      <c r="C162" s="35">
        <f>C163</f>
        <v>947000</v>
      </c>
      <c r="D162" s="67"/>
    </row>
    <row r="163" spans="1:4" ht="24.75" thickBot="1" x14ac:dyDescent="0.3">
      <c r="A163" s="51" t="s">
        <v>229</v>
      </c>
      <c r="B163" s="86" t="s">
        <v>231</v>
      </c>
      <c r="C163" s="35">
        <v>947000</v>
      </c>
      <c r="D163" s="80"/>
    </row>
    <row r="164" spans="1:4" ht="15.75" thickBot="1" x14ac:dyDescent="0.3">
      <c r="A164" s="20" t="s">
        <v>130</v>
      </c>
      <c r="B164" s="12" t="s">
        <v>98</v>
      </c>
      <c r="C164" s="25">
        <f>C165</f>
        <v>322643608</v>
      </c>
    </row>
    <row r="165" spans="1:4" ht="15.75" thickBot="1" x14ac:dyDescent="0.3">
      <c r="A165" s="21" t="s">
        <v>131</v>
      </c>
      <c r="B165" s="11" t="s">
        <v>99</v>
      </c>
      <c r="C165" s="24">
        <f>C166+C167+C168+C171+C174+C177+C180+C181+C184+C187+C190+C193+C196+C199+C202+C205+C208+C211+C214+C217</f>
        <v>322643608</v>
      </c>
    </row>
    <row r="166" spans="1:4" ht="48.75" thickBot="1" x14ac:dyDescent="0.3">
      <c r="A166" s="21" t="s">
        <v>132</v>
      </c>
      <c r="B166" s="11" t="s">
        <v>100</v>
      </c>
      <c r="C166" s="35">
        <v>37790</v>
      </c>
    </row>
    <row r="167" spans="1:4" ht="36.75" thickBot="1" x14ac:dyDescent="0.3">
      <c r="A167" s="21" t="s">
        <v>132</v>
      </c>
      <c r="B167" s="11" t="s">
        <v>101</v>
      </c>
      <c r="C167" s="35">
        <v>514237</v>
      </c>
    </row>
    <row r="168" spans="1:4" ht="56.25" customHeight="1" x14ac:dyDescent="0.25">
      <c r="A168" s="140" t="s">
        <v>132</v>
      </c>
      <c r="B168" s="152" t="s">
        <v>102</v>
      </c>
      <c r="C168" s="131">
        <v>251011974</v>
      </c>
    </row>
    <row r="169" spans="1:4" x14ac:dyDescent="0.25">
      <c r="A169" s="141"/>
      <c r="B169" s="153"/>
      <c r="C169" s="132"/>
    </row>
    <row r="170" spans="1:4" ht="22.5" customHeight="1" thickBot="1" x14ac:dyDescent="0.3">
      <c r="A170" s="142"/>
      <c r="B170" s="154"/>
      <c r="C170" s="133"/>
      <c r="D170" s="81"/>
    </row>
    <row r="171" spans="1:4" ht="18" customHeight="1" x14ac:dyDescent="0.25">
      <c r="A171" s="140" t="s">
        <v>132</v>
      </c>
      <c r="B171" s="152" t="s">
        <v>103</v>
      </c>
      <c r="C171" s="131">
        <v>25349461</v>
      </c>
    </row>
    <row r="172" spans="1:4" x14ac:dyDescent="0.25">
      <c r="A172" s="141"/>
      <c r="B172" s="153"/>
      <c r="C172" s="132"/>
    </row>
    <row r="173" spans="1:4" ht="43.5" customHeight="1" thickBot="1" x14ac:dyDescent="0.3">
      <c r="A173" s="142"/>
      <c r="B173" s="154"/>
      <c r="C173" s="133"/>
      <c r="D173" s="80"/>
    </row>
    <row r="174" spans="1:4" x14ac:dyDescent="0.25">
      <c r="A174" s="140" t="s">
        <v>132</v>
      </c>
      <c r="B174" s="152" t="s">
        <v>104</v>
      </c>
      <c r="C174" s="131">
        <v>114356</v>
      </c>
    </row>
    <row r="175" spans="1:4" x14ac:dyDescent="0.25">
      <c r="A175" s="141"/>
      <c r="B175" s="153"/>
      <c r="C175" s="132"/>
    </row>
    <row r="176" spans="1:4" ht="4.5" customHeight="1" thickBot="1" x14ac:dyDescent="0.3">
      <c r="A176" s="142"/>
      <c r="B176" s="154"/>
      <c r="C176" s="133"/>
    </row>
    <row r="177" spans="1:4" x14ac:dyDescent="0.25">
      <c r="A177" s="140" t="s">
        <v>132</v>
      </c>
      <c r="B177" s="152" t="s">
        <v>105</v>
      </c>
      <c r="C177" s="131">
        <v>2267400</v>
      </c>
    </row>
    <row r="178" spans="1:4" ht="17.25" customHeight="1" x14ac:dyDescent="0.25">
      <c r="A178" s="141"/>
      <c r="B178" s="153"/>
      <c r="C178" s="132"/>
    </row>
    <row r="179" spans="1:4" ht="15.75" thickBot="1" x14ac:dyDescent="0.3">
      <c r="A179" s="142"/>
      <c r="B179" s="154"/>
      <c r="C179" s="133"/>
    </row>
    <row r="180" spans="1:4" ht="48.75" thickBot="1" x14ac:dyDescent="0.3">
      <c r="A180" s="43" t="s">
        <v>132</v>
      </c>
      <c r="B180" s="45" t="s">
        <v>221</v>
      </c>
      <c r="C180" s="85">
        <v>0</v>
      </c>
      <c r="D180" s="80"/>
    </row>
    <row r="181" spans="1:4" x14ac:dyDescent="0.25">
      <c r="A181" s="140" t="s">
        <v>132</v>
      </c>
      <c r="B181" s="152" t="s">
        <v>106</v>
      </c>
      <c r="C181" s="131">
        <v>250182</v>
      </c>
    </row>
    <row r="182" spans="1:4" x14ac:dyDescent="0.25">
      <c r="A182" s="141"/>
      <c r="B182" s="153"/>
      <c r="C182" s="132"/>
    </row>
    <row r="183" spans="1:4" ht="41.25" customHeight="1" thickBot="1" x14ac:dyDescent="0.3">
      <c r="A183" s="142"/>
      <c r="B183" s="154"/>
      <c r="C183" s="133"/>
      <c r="D183" s="80"/>
    </row>
    <row r="184" spans="1:4" x14ac:dyDescent="0.25">
      <c r="A184" s="140" t="s">
        <v>132</v>
      </c>
      <c r="B184" s="152" t="s">
        <v>107</v>
      </c>
      <c r="C184" s="131">
        <v>377900</v>
      </c>
    </row>
    <row r="185" spans="1:4" x14ac:dyDescent="0.25">
      <c r="A185" s="141"/>
      <c r="B185" s="153"/>
      <c r="C185" s="132"/>
    </row>
    <row r="186" spans="1:4" ht="15.75" customHeight="1" thickBot="1" x14ac:dyDescent="0.3">
      <c r="A186" s="142"/>
      <c r="B186" s="154"/>
      <c r="C186" s="133"/>
    </row>
    <row r="187" spans="1:4" x14ac:dyDescent="0.25">
      <c r="A187" s="140" t="s">
        <v>132</v>
      </c>
      <c r="B187" s="152" t="s">
        <v>108</v>
      </c>
      <c r="C187" s="131">
        <v>1133700</v>
      </c>
    </row>
    <row r="188" spans="1:4" ht="17.25" customHeight="1" x14ac:dyDescent="0.25">
      <c r="A188" s="141"/>
      <c r="B188" s="153"/>
      <c r="C188" s="132"/>
    </row>
    <row r="189" spans="1:4" ht="18.75" customHeight="1" thickBot="1" x14ac:dyDescent="0.3">
      <c r="A189" s="142"/>
      <c r="B189" s="154"/>
      <c r="C189" s="133"/>
    </row>
    <row r="190" spans="1:4" x14ac:dyDescent="0.25">
      <c r="A190" s="140" t="s">
        <v>132</v>
      </c>
      <c r="B190" s="155" t="s">
        <v>109</v>
      </c>
      <c r="C190" s="131">
        <v>17199487</v>
      </c>
    </row>
    <row r="191" spans="1:4" ht="17.25" customHeight="1" x14ac:dyDescent="0.25">
      <c r="A191" s="141"/>
      <c r="B191" s="156"/>
      <c r="C191" s="132"/>
    </row>
    <row r="192" spans="1:4" ht="41.25" customHeight="1" thickBot="1" x14ac:dyDescent="0.3">
      <c r="A192" s="142"/>
      <c r="B192" s="157"/>
      <c r="C192" s="133"/>
    </row>
    <row r="193" spans="1:4" x14ac:dyDescent="0.25">
      <c r="A193" s="140" t="s">
        <v>132</v>
      </c>
      <c r="B193" s="155" t="s">
        <v>110</v>
      </c>
      <c r="C193" s="134">
        <v>3957373</v>
      </c>
    </row>
    <row r="194" spans="1:4" x14ac:dyDescent="0.25">
      <c r="A194" s="141"/>
      <c r="B194" s="156"/>
      <c r="C194" s="135"/>
    </row>
    <row r="195" spans="1:4" ht="23.25" customHeight="1" thickBot="1" x14ac:dyDescent="0.3">
      <c r="A195" s="142"/>
      <c r="B195" s="157"/>
      <c r="C195" s="136"/>
      <c r="D195" s="65"/>
    </row>
    <row r="196" spans="1:4" x14ac:dyDescent="0.25">
      <c r="A196" s="140" t="s">
        <v>132</v>
      </c>
      <c r="B196" s="152" t="s">
        <v>111</v>
      </c>
      <c r="C196" s="131">
        <v>377900</v>
      </c>
    </row>
    <row r="197" spans="1:4" x14ac:dyDescent="0.25">
      <c r="A197" s="141"/>
      <c r="B197" s="153"/>
      <c r="C197" s="132"/>
    </row>
    <row r="198" spans="1:4" ht="15.75" thickBot="1" x14ac:dyDescent="0.3">
      <c r="A198" s="142"/>
      <c r="B198" s="154"/>
      <c r="C198" s="133"/>
    </row>
    <row r="199" spans="1:4" ht="29.25" customHeight="1" x14ac:dyDescent="0.25">
      <c r="A199" s="140" t="s">
        <v>132</v>
      </c>
      <c r="B199" s="152" t="s">
        <v>112</v>
      </c>
      <c r="C199" s="131">
        <v>377900</v>
      </c>
    </row>
    <row r="200" spans="1:4" x14ac:dyDescent="0.25">
      <c r="A200" s="141"/>
      <c r="B200" s="153"/>
      <c r="C200" s="132"/>
    </row>
    <row r="201" spans="1:4" ht="1.5" customHeight="1" thickBot="1" x14ac:dyDescent="0.3">
      <c r="A201" s="142"/>
      <c r="B201" s="154"/>
      <c r="C201" s="133"/>
    </row>
    <row r="202" spans="1:4" x14ac:dyDescent="0.25">
      <c r="A202" s="140" t="s">
        <v>132</v>
      </c>
      <c r="B202" s="152" t="s">
        <v>113</v>
      </c>
      <c r="C202" s="131">
        <v>10238813</v>
      </c>
    </row>
    <row r="203" spans="1:4" x14ac:dyDescent="0.25">
      <c r="A203" s="141"/>
      <c r="B203" s="153"/>
      <c r="C203" s="132"/>
    </row>
    <row r="204" spans="1:4" ht="17.25" customHeight="1" thickBot="1" x14ac:dyDescent="0.3">
      <c r="A204" s="142"/>
      <c r="B204" s="154"/>
      <c r="C204" s="133"/>
    </row>
    <row r="205" spans="1:4" x14ac:dyDescent="0.25">
      <c r="A205" s="140" t="s">
        <v>132</v>
      </c>
      <c r="B205" s="152" t="s">
        <v>114</v>
      </c>
      <c r="C205" s="131">
        <v>7654275</v>
      </c>
    </row>
    <row r="206" spans="1:4" x14ac:dyDescent="0.25">
      <c r="A206" s="141"/>
      <c r="B206" s="153"/>
      <c r="C206" s="132"/>
    </row>
    <row r="207" spans="1:4" ht="6.75" customHeight="1" thickBot="1" x14ac:dyDescent="0.3">
      <c r="A207" s="142"/>
      <c r="B207" s="154"/>
      <c r="C207" s="133"/>
    </row>
    <row r="208" spans="1:4" ht="24.75" thickBot="1" x14ac:dyDescent="0.3">
      <c r="A208" s="21" t="s">
        <v>132</v>
      </c>
      <c r="B208" s="11" t="s">
        <v>115</v>
      </c>
      <c r="C208" s="35">
        <v>0</v>
      </c>
    </row>
    <row r="209" spans="1:4" ht="4.5" hidden="1" customHeight="1" thickBot="1" x14ac:dyDescent="0.3">
      <c r="A209" s="47"/>
      <c r="B209" s="50"/>
      <c r="C209" s="84"/>
    </row>
    <row r="210" spans="1:4" hidden="1" x14ac:dyDescent="0.3">
      <c r="A210" s="47"/>
      <c r="B210" s="50"/>
      <c r="C210" s="84"/>
    </row>
    <row r="211" spans="1:4" ht="53.25" customHeight="1" thickBot="1" x14ac:dyDescent="0.3">
      <c r="A211" s="55" t="s">
        <v>132</v>
      </c>
      <c r="B211" s="50" t="s">
        <v>222</v>
      </c>
      <c r="C211" s="84">
        <v>0</v>
      </c>
    </row>
    <row r="212" spans="1:4" ht="15.75" hidden="1" thickBot="1" x14ac:dyDescent="0.3">
      <c r="A212" s="55"/>
      <c r="B212" s="50"/>
      <c r="C212" s="84"/>
    </row>
    <row r="213" spans="1:4" ht="15.75" hidden="1" thickBot="1" x14ac:dyDescent="0.3">
      <c r="A213" s="55"/>
      <c r="B213" s="50"/>
      <c r="C213" s="84"/>
    </row>
    <row r="214" spans="1:4" x14ac:dyDescent="0.25">
      <c r="A214" s="140" t="s">
        <v>132</v>
      </c>
      <c r="B214" s="152" t="s">
        <v>116</v>
      </c>
      <c r="C214" s="131">
        <v>1639936</v>
      </c>
    </row>
    <row r="215" spans="1:4" x14ac:dyDescent="0.25">
      <c r="A215" s="141"/>
      <c r="B215" s="153"/>
      <c r="C215" s="132"/>
    </row>
    <row r="216" spans="1:4" ht="22.5" customHeight="1" thickBot="1" x14ac:dyDescent="0.3">
      <c r="A216" s="142"/>
      <c r="B216" s="154"/>
      <c r="C216" s="133"/>
    </row>
    <row r="217" spans="1:4" x14ac:dyDescent="0.25">
      <c r="A217" s="140" t="s">
        <v>132</v>
      </c>
      <c r="B217" s="152" t="s">
        <v>143</v>
      </c>
      <c r="C217" s="131">
        <v>140924</v>
      </c>
    </row>
    <row r="218" spans="1:4" ht="14.25" customHeight="1" x14ac:dyDescent="0.25">
      <c r="A218" s="141"/>
      <c r="B218" s="153"/>
      <c r="C218" s="132"/>
    </row>
    <row r="219" spans="1:4" ht="47.25" customHeight="1" thickBot="1" x14ac:dyDescent="0.3">
      <c r="A219" s="142"/>
      <c r="B219" s="154"/>
      <c r="C219" s="133"/>
    </row>
    <row r="220" spans="1:4" ht="18.75" customHeight="1" thickBot="1" x14ac:dyDescent="0.3">
      <c r="A220" s="60" t="s">
        <v>196</v>
      </c>
      <c r="B220" s="12" t="s">
        <v>197</v>
      </c>
      <c r="C220" s="61">
        <f>C221+C223</f>
        <v>1534808</v>
      </c>
    </row>
    <row r="221" spans="1:4" ht="42" customHeight="1" thickBot="1" x14ac:dyDescent="0.3">
      <c r="A221" s="97" t="s">
        <v>264</v>
      </c>
      <c r="B221" s="12" t="s">
        <v>273</v>
      </c>
      <c r="C221" s="98">
        <f>C222</f>
        <v>1109808</v>
      </c>
      <c r="D221" s="80"/>
    </row>
    <row r="222" spans="1:4" ht="51" customHeight="1" thickBot="1" x14ac:dyDescent="0.3">
      <c r="A222" s="97" t="s">
        <v>263</v>
      </c>
      <c r="B222" s="11" t="s">
        <v>265</v>
      </c>
      <c r="C222" s="99">
        <v>1109808</v>
      </c>
      <c r="D222" s="80"/>
    </row>
    <row r="223" spans="1:4" ht="21" customHeight="1" thickBot="1" x14ac:dyDescent="0.3">
      <c r="A223" s="128" t="s">
        <v>350</v>
      </c>
      <c r="B223" s="12" t="s">
        <v>348</v>
      </c>
      <c r="C223" s="129">
        <f>C224</f>
        <v>425000</v>
      </c>
      <c r="D223" s="80"/>
    </row>
    <row r="224" spans="1:4" ht="27" customHeight="1" thickBot="1" x14ac:dyDescent="0.3">
      <c r="A224" s="127" t="s">
        <v>351</v>
      </c>
      <c r="B224" s="11" t="s">
        <v>349</v>
      </c>
      <c r="C224" s="130">
        <v>425000</v>
      </c>
      <c r="D224" s="80"/>
    </row>
    <row r="225" spans="1:4" ht="18.75" customHeight="1" thickBot="1" x14ac:dyDescent="0.3">
      <c r="A225" s="62" t="s">
        <v>198</v>
      </c>
      <c r="B225" s="12" t="s">
        <v>199</v>
      </c>
      <c r="C225" s="63">
        <f>C226</f>
        <v>530000</v>
      </c>
    </row>
    <row r="226" spans="1:4" ht="26.25" customHeight="1" thickBot="1" x14ac:dyDescent="0.3">
      <c r="A226" s="68" t="s">
        <v>233</v>
      </c>
      <c r="B226" s="11" t="s">
        <v>232</v>
      </c>
      <c r="C226" s="93">
        <f>C227</f>
        <v>530000</v>
      </c>
    </row>
    <row r="227" spans="1:4" ht="26.25" customHeight="1" thickBot="1" x14ac:dyDescent="0.3">
      <c r="A227" s="68" t="s">
        <v>234</v>
      </c>
      <c r="B227" s="11" t="s">
        <v>232</v>
      </c>
      <c r="C227" s="69">
        <v>530000</v>
      </c>
      <c r="D227" s="94"/>
    </row>
    <row r="228" spans="1:4" ht="26.25" customHeight="1" thickBot="1" x14ac:dyDescent="0.3">
      <c r="A228" s="91" t="s">
        <v>256</v>
      </c>
      <c r="B228" s="12" t="s">
        <v>252</v>
      </c>
      <c r="C228" s="88">
        <f>C229</f>
        <v>5931049.5800000001</v>
      </c>
    </row>
    <row r="229" spans="1:4" ht="52.5" customHeight="1" thickBot="1" x14ac:dyDescent="0.3">
      <c r="A229" s="92" t="s">
        <v>257</v>
      </c>
      <c r="B229" s="11" t="s">
        <v>253</v>
      </c>
      <c r="C229" s="89">
        <f>C230</f>
        <v>5931049.5800000001</v>
      </c>
    </row>
    <row r="230" spans="1:4" ht="49.5" customHeight="1" thickBot="1" x14ac:dyDescent="0.3">
      <c r="A230" s="92" t="s">
        <v>258</v>
      </c>
      <c r="B230" s="11" t="s">
        <v>254</v>
      </c>
      <c r="C230" s="89">
        <f>C231</f>
        <v>5931049.5800000001</v>
      </c>
    </row>
    <row r="231" spans="1:4" ht="38.25" customHeight="1" thickBot="1" x14ac:dyDescent="0.3">
      <c r="A231" s="92" t="s">
        <v>259</v>
      </c>
      <c r="B231" s="11" t="s">
        <v>255</v>
      </c>
      <c r="C231" s="89">
        <v>5931049.5800000001</v>
      </c>
      <c r="D231" s="22"/>
    </row>
    <row r="232" spans="1:4" ht="30" customHeight="1" thickBot="1" x14ac:dyDescent="0.3">
      <c r="A232" s="38" t="s">
        <v>146</v>
      </c>
      <c r="B232" s="12" t="s">
        <v>147</v>
      </c>
      <c r="C232" s="39">
        <f>C233</f>
        <v>-7125249.3799999999</v>
      </c>
    </row>
    <row r="233" spans="1:4" ht="40.5" customHeight="1" thickBot="1" x14ac:dyDescent="0.3">
      <c r="A233" s="66" t="s">
        <v>226</v>
      </c>
      <c r="B233" s="11" t="s">
        <v>224</v>
      </c>
      <c r="C233" s="93">
        <f>C234+C235+C236</f>
        <v>-7125249.3799999999</v>
      </c>
    </row>
    <row r="234" spans="1:4" ht="40.5" customHeight="1" thickBot="1" x14ac:dyDescent="0.3">
      <c r="A234" s="95" t="s">
        <v>261</v>
      </c>
      <c r="B234" s="11" t="s">
        <v>262</v>
      </c>
      <c r="C234" s="96">
        <v>-5547392.9100000001</v>
      </c>
    </row>
    <row r="235" spans="1:4" ht="52.5" customHeight="1" thickBot="1" x14ac:dyDescent="0.3">
      <c r="A235" s="125" t="s">
        <v>346</v>
      </c>
      <c r="B235" s="11" t="s">
        <v>347</v>
      </c>
      <c r="C235" s="126">
        <v>-26467.8</v>
      </c>
    </row>
    <row r="236" spans="1:4" ht="38.25" customHeight="1" thickBot="1" x14ac:dyDescent="0.3">
      <c r="A236" s="66" t="s">
        <v>227</v>
      </c>
      <c r="B236" s="11" t="s">
        <v>225</v>
      </c>
      <c r="C236" s="93">
        <v>-1551388.67</v>
      </c>
      <c r="D236" s="22"/>
    </row>
    <row r="237" spans="1:4" ht="15.75" thickBot="1" x14ac:dyDescent="0.3">
      <c r="A237" s="4"/>
      <c r="B237" s="12" t="s">
        <v>117</v>
      </c>
      <c r="C237" s="25">
        <f>C11+C115</f>
        <v>653297565.38</v>
      </c>
    </row>
    <row r="238" spans="1:4" x14ac:dyDescent="0.25">
      <c r="A238" s="5"/>
      <c r="C238" s="22"/>
    </row>
    <row r="239" spans="1:4" x14ac:dyDescent="0.25">
      <c r="C239" s="19"/>
    </row>
    <row r="240" spans="1:4" x14ac:dyDescent="0.25">
      <c r="C240" s="19"/>
    </row>
    <row r="242" spans="1:6" x14ac:dyDescent="0.25">
      <c r="F242" s="19"/>
    </row>
    <row r="243" spans="1:6" x14ac:dyDescent="0.25">
      <c r="A243" s="19"/>
    </row>
  </sheetData>
  <mergeCells count="61">
    <mergeCell ref="B1:C1"/>
    <mergeCell ref="B2:C2"/>
    <mergeCell ref="B3:C3"/>
    <mergeCell ref="A7:C7"/>
    <mergeCell ref="A205:A207"/>
    <mergeCell ref="B205:B207"/>
    <mergeCell ref="A177:A179"/>
    <mergeCell ref="B177:B179"/>
    <mergeCell ref="A181:A183"/>
    <mergeCell ref="A184:A186"/>
    <mergeCell ref="B184:B186"/>
    <mergeCell ref="B193:B195"/>
    <mergeCell ref="A193:A195"/>
    <mergeCell ref="B174:B176"/>
    <mergeCell ref="B146:B148"/>
    <mergeCell ref="B149:B151"/>
    <mergeCell ref="A217:A219"/>
    <mergeCell ref="B217:B219"/>
    <mergeCell ref="A196:A198"/>
    <mergeCell ref="B196:B198"/>
    <mergeCell ref="A199:A201"/>
    <mergeCell ref="B199:B201"/>
    <mergeCell ref="A202:A204"/>
    <mergeCell ref="B202:B204"/>
    <mergeCell ref="A168:A170"/>
    <mergeCell ref="A171:A173"/>
    <mergeCell ref="A174:A176"/>
    <mergeCell ref="B187:B189"/>
    <mergeCell ref="A214:A216"/>
    <mergeCell ref="B214:B216"/>
    <mergeCell ref="A190:A192"/>
    <mergeCell ref="B190:B192"/>
    <mergeCell ref="A187:A189"/>
    <mergeCell ref="C181:C183"/>
    <mergeCell ref="C184:C186"/>
    <mergeCell ref="C187:C189"/>
    <mergeCell ref="B168:B170"/>
    <mergeCell ref="B171:B173"/>
    <mergeCell ref="B181:B183"/>
    <mergeCell ref="C168:C170"/>
    <mergeCell ref="C171:C173"/>
    <mergeCell ref="C174:C176"/>
    <mergeCell ref="C177:C179"/>
    <mergeCell ref="A143:A145"/>
    <mergeCell ref="A149:A151"/>
    <mergeCell ref="A152:A154"/>
    <mergeCell ref="C143:C145"/>
    <mergeCell ref="C146:C148"/>
    <mergeCell ref="C149:C151"/>
    <mergeCell ref="C152:C154"/>
    <mergeCell ref="B143:B145"/>
    <mergeCell ref="A146:A148"/>
    <mergeCell ref="B152:B154"/>
    <mergeCell ref="C202:C204"/>
    <mergeCell ref="C190:C192"/>
    <mergeCell ref="C205:C207"/>
    <mergeCell ref="C214:C216"/>
    <mergeCell ref="C217:C219"/>
    <mergeCell ref="C199:C201"/>
    <mergeCell ref="C193:C195"/>
    <mergeCell ref="C196:C198"/>
  </mergeCells>
  <hyperlinks>
    <hyperlink ref="B96" r:id="rId1" display="https://www.consultant.ru/document/cons_doc_LAW_453615/" xr:uid="{4CF70CEA-1EF1-429E-A403-3479EAFA5997}"/>
  </hyperlinks>
  <pageMargins left="0.70866141732283472" right="0.31496062992125984" top="0.74803149606299213" bottom="0.74803149606299213" header="0.31496062992125984" footer="0.31496062992125984"/>
  <pageSetup paperSize="9" scale="74" fitToHeight="0" orientation="portrait" r:id="rId2"/>
  <rowBreaks count="3" manualBreakCount="3">
    <brk id="106" max="16383" man="1"/>
    <brk id="151" max="16383" man="1"/>
    <brk id="1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3'!_Hlk145325621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2024-06-06T12:57:29Z</cp:lastPrinted>
  <dcterms:created xsi:type="dcterms:W3CDTF">2018-01-17T07:28:52Z</dcterms:created>
  <dcterms:modified xsi:type="dcterms:W3CDTF">2024-06-21T04:31:25Z</dcterms:modified>
</cp:coreProperties>
</file>