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Kopilovanf\обмен\Решение исполнение за 2023 год 2\"/>
    </mc:Choice>
  </mc:AlternateContent>
  <xr:revisionPtr revIDLastSave="0" documentId="8_{7BB10DB9-BE48-4B91-BF19-3324B9A6B618}" xr6:coauthVersionLast="45" xr6:coauthVersionMax="45" xr10:uidLastSave="{00000000-0000-0000-0000-000000000000}"/>
  <bookViews>
    <workbookView xWindow="-120" yWindow="-120" windowWidth="29040" windowHeight="15840" tabRatio="155" xr2:uid="{00000000-000D-0000-FFFF-FFFF00000000}"/>
  </bookViews>
  <sheets>
    <sheet name="приложение 3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9" i="1" l="1"/>
  <c r="F226" i="1" l="1"/>
  <c r="F224" i="1"/>
  <c r="F223" i="1"/>
  <c r="F222" i="1" s="1"/>
  <c r="F217" i="1"/>
  <c r="F158" i="1"/>
  <c r="F156" i="1"/>
  <c r="F154" i="1"/>
  <c r="F152" i="1"/>
  <c r="F150" i="1"/>
  <c r="F146" i="1"/>
  <c r="F140" i="1"/>
  <c r="F135" i="1"/>
  <c r="F133" i="1"/>
  <c r="F131" i="1"/>
  <c r="F129" i="1"/>
  <c r="F127" i="1"/>
  <c r="F125" i="1"/>
  <c r="F123" i="1"/>
  <c r="F121" i="1"/>
  <c r="F118" i="1"/>
  <c r="F116" i="1"/>
  <c r="F111" i="1"/>
  <c r="F110" i="1" s="1"/>
  <c r="F109" i="1" s="1"/>
  <c r="F107" i="1"/>
  <c r="F105" i="1"/>
  <c r="F104" i="1" s="1"/>
  <c r="F102" i="1"/>
  <c r="F100" i="1"/>
  <c r="F97" i="1"/>
  <c r="F95" i="1"/>
  <c r="F93" i="1"/>
  <c r="F91" i="1"/>
  <c r="F89" i="1"/>
  <c r="F87" i="1"/>
  <c r="F85" i="1"/>
  <c r="F83" i="1"/>
  <c r="F81" i="1"/>
  <c r="F79" i="1"/>
  <c r="F77" i="1"/>
  <c r="F72" i="1"/>
  <c r="F71" i="1" s="1"/>
  <c r="F69" i="1"/>
  <c r="F67" i="1"/>
  <c r="F66" i="1" s="1"/>
  <c r="F65" i="1" s="1"/>
  <c r="F60" i="1"/>
  <c r="F59" i="1" s="1"/>
  <c r="F58" i="1" s="1"/>
  <c r="F52" i="1"/>
  <c r="F50" i="1"/>
  <c r="F47" i="1"/>
  <c r="F42" i="1"/>
  <c r="F40" i="1"/>
  <c r="F38" i="1"/>
  <c r="F19" i="1"/>
  <c r="F13" i="1"/>
  <c r="F12" i="1" s="1"/>
  <c r="F120" i="1" l="1"/>
  <c r="F76" i="1"/>
  <c r="F75" i="1" s="1"/>
  <c r="F115" i="1"/>
  <c r="F46" i="1"/>
  <c r="F45" i="1" s="1"/>
  <c r="F29" i="1"/>
  <c r="F11" i="1" s="1"/>
  <c r="F137" i="1"/>
  <c r="F114" i="1" s="1"/>
  <c r="F113" i="1" s="1"/>
  <c r="F230" i="1" l="1"/>
  <c r="C50" i="1"/>
  <c r="C63" i="1" l="1"/>
  <c r="C62" i="1" s="1"/>
  <c r="C217" i="1" l="1"/>
  <c r="C67" i="1" l="1"/>
  <c r="C133" i="1" l="1"/>
  <c r="C118" i="1" l="1"/>
  <c r="C97" i="1" l="1"/>
  <c r="C69" i="1" l="1"/>
  <c r="C66" i="1" s="1"/>
  <c r="C102" i="1" l="1"/>
  <c r="C105" i="1"/>
  <c r="C104" i="1" s="1"/>
  <c r="C13" i="1" l="1"/>
  <c r="C215" i="1" l="1"/>
  <c r="C214" i="1" s="1"/>
  <c r="C131" i="1" l="1"/>
  <c r="C127" i="1"/>
  <c r="C224" i="1" l="1"/>
  <c r="C223" i="1" s="1"/>
  <c r="C222" i="1" s="1"/>
  <c r="C123" i="1" l="1"/>
  <c r="C159" i="1" l="1"/>
  <c r="C111" i="1" l="1"/>
  <c r="C135" i="1" l="1"/>
  <c r="C140" i="1"/>
  <c r="C146" i="1" l="1"/>
  <c r="C21" i="1" l="1"/>
  <c r="C23" i="1"/>
  <c r="C110" i="1" l="1"/>
  <c r="C107" i="1" l="1"/>
  <c r="C100" i="1" l="1"/>
  <c r="C99" i="1" s="1"/>
  <c r="C83" i="1" l="1"/>
  <c r="C220" i="1" l="1"/>
  <c r="C219" i="1" s="1"/>
  <c r="C226" i="1" l="1"/>
  <c r="C121" i="1" l="1"/>
  <c r="C150" i="1" l="1"/>
  <c r="C156" i="1" l="1"/>
  <c r="C129" i="1" l="1"/>
  <c r="C125" i="1"/>
  <c r="C120" i="1" l="1"/>
  <c r="C158" i="1"/>
  <c r="C152" i="1" l="1"/>
  <c r="C154" i="1"/>
  <c r="C137" i="1" l="1"/>
  <c r="C91" i="1"/>
  <c r="C72" i="1" l="1"/>
  <c r="C71" i="1" s="1"/>
  <c r="C65" i="1" l="1"/>
  <c r="C95" i="1"/>
  <c r="C93" i="1"/>
  <c r="C89" i="1"/>
  <c r="C87" i="1"/>
  <c r="C85" i="1"/>
  <c r="C81" i="1"/>
  <c r="C79" i="1"/>
  <c r="C77" i="1"/>
  <c r="C76" i="1" s="1"/>
  <c r="C75" i="1" s="1"/>
  <c r="C25" i="1" l="1"/>
  <c r="C56" i="1" l="1"/>
  <c r="C27" i="1"/>
  <c r="C47" i="1" l="1"/>
  <c r="C53" i="1" l="1"/>
  <c r="C52" i="1" s="1"/>
  <c r="C116" i="1"/>
  <c r="C115" i="1" s="1"/>
  <c r="C109" i="1"/>
  <c r="C60" i="1"/>
  <c r="C59" i="1" s="1"/>
  <c r="C58" i="1" s="1"/>
  <c r="C43" i="1"/>
  <c r="C42" i="1" s="1"/>
  <c r="C35" i="1"/>
  <c r="C38" i="1"/>
  <c r="C40" i="1"/>
  <c r="C31" i="1"/>
  <c r="C33" i="1"/>
  <c r="C20" i="1"/>
  <c r="C19" i="1" s="1"/>
  <c r="C12" i="1"/>
  <c r="C114" i="1" l="1"/>
  <c r="C113" i="1" s="1"/>
  <c r="C30" i="1"/>
  <c r="C29" i="1" s="1"/>
  <c r="C46" i="1"/>
  <c r="C45" i="1" s="1"/>
  <c r="C11" i="1" l="1"/>
  <c r="C230" i="1" l="1"/>
</calcChain>
</file>

<file path=xl/sharedStrings.xml><?xml version="1.0" encoding="utf-8"?>
<sst xmlns="http://schemas.openxmlformats.org/spreadsheetml/2006/main" count="365" uniqueCount="342">
  <si>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</si>
  <si>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</si>
  <si>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</si>
  <si>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</si>
  <si>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</si>
  <si>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</si>
  <si>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</si>
  <si>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</si>
  <si>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</si>
  <si>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</si>
  <si>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</si>
  <si>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</si>
  <si>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</si>
  <si>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</si>
  <si>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</si>
  <si>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</si>
  <si>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</si>
  <si>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</si>
  <si>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</si>
  <si>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</si>
  <si>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</si>
  <si>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</si>
  <si>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</si>
  <si>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</si>
  <si>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</si>
  <si>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</si>
  <si>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</si>
  <si>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</si>
  <si>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</si>
  <si>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</si>
  <si>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</si>
  <si>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</si>
  <si>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</si>
  <si>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</si>
  <si>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</si>
  <si>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</si>
  <si>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</si>
  <si>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</si>
  <si>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</si>
  <si>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</si>
  <si>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</si>
  <si>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</si>
  <si>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</si>
  <si>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</si>
  <si>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</si>
  <si>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</si>
  <si>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</si>
  <si>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</si>
  <si>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</si>
  <si>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</si>
  <si>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</si>
  <si>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</si>
  <si>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</si>
  <si>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</si>
  <si>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</si>
  <si>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</si>
  <si>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</si>
  <si>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</si>
  <si>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</si>
  <si>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</si>
  <si>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1 17 00000 00 0000 000</t>
  </si>
  <si>
    <t>2 00 00000 00 0000 000</t>
  </si>
  <si>
    <t>2 02 00000 00 0000 000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</si>
  <si>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</si>
  <si>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</si>
  <si>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</si>
  <si>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</si>
  <si>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</si>
  <si>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</si>
  <si>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</si>
  <si>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</si>
  <si>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</si>
  <si>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</si>
  <si>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</si>
  <si>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</si>
  <si>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</si>
  <si>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</si>
  <si>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</si>
  <si>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</si>
  <si>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</si>
  <si>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</si>
  <si>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</si>
  <si>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</si>
  <si>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</si>
  <si>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</si>
  <si>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</si>
  <si>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</si>
  <si>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</si>
  <si>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</si>
  <si>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</si>
  <si>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</si>
  <si>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</si>
  <si>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</t>
  </si>
  <si>
    <t xml:space="preserve">Прочие субсидии бюджетам муниципальных районов 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</si>
  <si>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</si>
  <si>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</si>
  <si>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</si>
  <si>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</si>
  <si>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</si>
  <si>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</si>
  <si>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</si>
  <si>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</si>
  <si>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</si>
  <si>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</si>
  <si>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</si>
  <si>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</si>
  <si>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</si>
  <si>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</si>
  <si>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</si>
  <si>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</si>
  <si>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</si>
  <si>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</si>
  <si>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</si>
  <si>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</si>
  <si>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</si>
  <si>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</si>
  <si>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</si>
  <si>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</si>
  <si>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</si>
  <si>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(рублей)</t>
  </si>
  <si>
    <t>2 02 15001 00 0000 150</t>
  </si>
  <si>
    <t>2 02 10000 00 0000 150</t>
  </si>
  <si>
    <t>2 02 15001 05 0000 150</t>
  </si>
  <si>
    <t>2 02 20000 00 0000 150</t>
  </si>
  <si>
    <t>2 02 29999 00 0000 150</t>
  </si>
  <si>
    <t xml:space="preserve">2 02 29999 05 0000 150 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</si>
  <si>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</si>
  <si>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</si>
  <si>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</si>
  <si>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</si>
  <si>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</si>
  <si>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2 02 39999 00 0000 150</t>
  </si>
  <si>
    <t>2 02 39999 05 0000 150</t>
  </si>
  <si>
    <t>2 02 39999 05 0000 150</t>
  </si>
  <si>
    <t>1 03 02231 01 0000 110</t>
  </si>
  <si>
    <t>1 03 02241 01 0000 110</t>
  </si>
  <si>
    <t xml:space="preserve"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</si>
  <si>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1 03 02261 01 0000 110</t>
  </si>
  <si>
    <t>1 12 01041 01 0000 120</t>
  </si>
  <si>
    <t xml:space="preserve">Плата за размещение отходов производства </t>
  </si>
  <si>
    <t>1 03 02251 01 0000 110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</si>
  <si>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</si>
  <si>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к решению Представительного </t>
  </si>
  <si>
    <t xml:space="preserve">Собрания Советского района 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</si>
  <si>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</si>
  <si>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</si>
  <si>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1 03 00000 00 0000 000</t>
  </si>
  <si>
    <t>1 11 05035 05 0000 120</t>
  </si>
  <si>
    <t>Доходы от оказания  платных услуг и  компенсации затрат государства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</si>
  <si>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</si>
  <si>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</si>
  <si>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</si>
  <si>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</si>
  <si>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</si>
  <si>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</si>
  <si>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1 16 01130 01 0000 140</t>
  </si>
  <si>
    <t>1 16 01133 01 0000 140</t>
  </si>
  <si>
    <t>1 16 01140 01 0000 140</t>
  </si>
  <si>
    <t>1 16 01143 01 0000 140</t>
  </si>
  <si>
    <t>1 16 01150 01 0000 140</t>
  </si>
  <si>
    <t>1 16 01153 01 0000 140</t>
  </si>
  <si>
    <t>1 16 01190 01 0000 140</t>
  </si>
  <si>
    <t>1 16 01193 01 0000 140</t>
  </si>
  <si>
    <t>1 16 01200 01 0000 140</t>
  </si>
  <si>
    <t>1 16 01203 01 0000 140</t>
  </si>
  <si>
    <t xml:space="preserve"> Дотации на выравнивание  бюджетной обеспеченности</t>
  </si>
  <si>
    <t>НАЛОГИ НА ТОВАРЫ (РАБОТЫ, УСЛУГИ), РЕАЛИЗУЕМЫЕ НА ТЕРРИТОРИИ РОССИЙСКОЙ ФЕДЕРАЦИИ</t>
  </si>
  <si>
    <t>1 14 06000 00 0000 430</t>
  </si>
  <si>
    <t>1 14 06010 00 0000 430</t>
  </si>
  <si>
    <t>1 14 06013 05 0000 430</t>
  </si>
  <si>
    <t>1 14 06013 13 0000 430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</si>
  <si>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</si>
  <si>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</si>
  <si>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</si>
  <si>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</si>
  <si>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1 16 01170 01 0000 140</t>
  </si>
  <si>
    <t>1 16 01173 01 0000 140</t>
  </si>
  <si>
    <t>2 02 35303 00 0000 150</t>
  </si>
  <si>
    <t>2 02 35303 05 0000 150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</si>
  <si>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</si>
  <si>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</si>
  <si>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2 02 35302 00 0000 150</t>
  </si>
  <si>
    <t>2 02 35302 05 0000 150</t>
  </si>
  <si>
    <t>1 17 15000 00 0000 150</t>
  </si>
  <si>
    <t>1 17 15030 05 0000 150</t>
  </si>
  <si>
    <t>Инициативные платежи</t>
  </si>
  <si>
    <t>Инициативные платежи, зачисляемые в бюджеты муниципальных районов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</si>
  <si>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 имущества бюджетных и автономных учреждений) 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</si>
  <si>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</si>
  <si>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</si>
  <si>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2 02 25497 00 0000 150</t>
  </si>
  <si>
    <t>2 02 25497 05 0000 150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</si>
  <si>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</si>
  <si>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</si>
  <si>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</si>
  <si>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</si>
  <si>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2 02 40000 00 0000 150</t>
  </si>
  <si>
    <t>Иные межбюджетные трансферты</t>
  </si>
  <si>
    <t>2 07 00000 00 0000 000</t>
  </si>
  <si>
    <t>Прочие безвозмездные поступления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</si>
  <si>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</si>
  <si>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</si>
  <si>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</si>
  <si>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</si>
  <si>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</si>
  <si>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</t>
  </si>
  <si>
    <t xml:space="preserve">Административные штрафы, установленные 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</si>
  <si>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</si>
  <si>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</si>
  <si>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</si>
  <si>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</si>
  <si>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 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</si>
  <si>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</si>
  <si>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</si>
  <si>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</si>
  <si>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2 02 35082 05 0000 150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</si>
  <si>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</si>
  <si>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 бех попечения родителей, лицам из их числа по договорам найма специализированных жилых помещений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</si>
  <si>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</si>
  <si>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</si>
  <si>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>Субвенции бюджетам муниципальных районов на предоставление жилых помещений детям-сиротам и детям, оставшимся 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</si>
  <si>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</si>
  <si>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</si>
  <si>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Субвенции местным бюджетам на содержание работников, осуществляющих отдельные государственные полномочия по назначению и выплате ежемесячной денежной выплаты на детей в возрасте от  трех до семи лет включительно</t>
  </si>
  <si>
    <t>Субвенции бюджетам муниципальных районов на осуществление отдельных государственных полномочий по назначению и выплате ежемесячной денежной выплаты на детей в возрасте от трех до семи лет включительно по оплате услуг по доставке и пересылке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</si>
  <si>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</si>
  <si>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</si>
  <si>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2 19 00000 05 0000 150</t>
  </si>
  <si>
    <t>2 19 60010 05 0000 150</t>
  </si>
  <si>
    <t>2 02 35930 00 0000 150</t>
  </si>
  <si>
    <t>2 02 35930 05 0000 150</t>
  </si>
  <si>
    <t>Субвенция бюджетам на государственную регистрацию актов гражданского состояния</t>
  </si>
  <si>
    <t>Субвенция бюджетам муниципальных районов на государственную регистрацию актов гражданского состояния</t>
  </si>
  <si>
    <t>1 17 15030 05 0007 150</t>
  </si>
  <si>
    <t>Прочие безвозмездные поступления в бюджеты муниципальных районов</t>
  </si>
  <si>
    <t>2 07 05000 05 0000 150</t>
  </si>
  <si>
    <t>2 07 05030 05 0000 150</t>
  </si>
  <si>
    <t>Сумма на 2023 год</t>
  </si>
  <si>
    <t>1 16 01080 01 0000 140</t>
  </si>
  <si>
    <t>1 16 01083 01 0000 140</t>
  </si>
  <si>
    <t>1 16 07010 05 0000 140</t>
  </si>
  <si>
    <t>1 16 11050 01 0000 140</t>
  </si>
  <si>
    <t>1 16 07000 00 0000 140</t>
  </si>
  <si>
    <t>1 16 07010 00 0000 140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</si>
  <si>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</si>
  <si>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1 16 11 000 01 0000 140</t>
  </si>
  <si>
    <t>Платежи, уплаченные в целях возмещения вреда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</si>
  <si>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</si>
  <si>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</si>
  <si>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кзенным учреждением муниципального района</t>
  </si>
  <si>
    <t>Платежи по искам о возмещении вреда, причененного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</si>
  <si>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</si>
  <si>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</si>
  <si>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</si>
  <si>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2 02 25179 05 0000 150</t>
  </si>
  <si>
    <t>Субсидии бюджетам на строительство и реконструкцию (модернизацию) объектов питьевого водоснабжения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</si>
  <si>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</si>
  <si>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2 02 25243 00 0000 150</t>
  </si>
  <si>
    <t>2 02 25243 05 0000 150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</si>
  <si>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</si>
  <si>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</si>
  <si>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</si>
  <si>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</si>
  <si>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2 18 00000 00 0000 000</t>
  </si>
  <si>
    <t>2 18 00000 00 0000 150</t>
  </si>
  <si>
    <t>2 18 00000 05 0000 150</t>
  </si>
  <si>
    <t>2 18 60010 05 0000 150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</si>
  <si>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</si>
  <si>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Инициативные платежи, зачисляемые в бюджеты муниципальных районов для капитального ремонта отмостки, приямков и крылец по периметру здания МК ДОУ Детский сад "Сказка" Советского района Курской области
</t>
  </si>
  <si>
    <t>2 19 25243 05 0000 150</t>
  </si>
  <si>
    <t>2 02 25467 00 0000 150</t>
  </si>
  <si>
    <t>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</si>
  <si>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численностью жителей до 50 тыс. человек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</si>
  <si>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</si>
  <si>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</si>
  <si>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2 02 25519 00 0000 150</t>
  </si>
  <si>
    <t>2 02 25519 05 0000 150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</si>
  <si>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численностью жителей до 50 тыс. человек</t>
  </si>
  <si>
    <t>2 02 40014 05 0000 150</t>
  </si>
  <si>
    <t>2 02 40014 00 0000 150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</si>
  <si>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</si>
  <si>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>1 01 02080 01 0000 110</t>
  </si>
  <si>
    <t>1 01 02130 01 0000 110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</si>
  <si>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</si>
  <si>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</si>
  <si>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1 16 07090 00 0000 140</t>
  </si>
  <si>
    <t>1 16 07090 05 0000 140</t>
  </si>
  <si>
    <t>1 16 10000 00 0000 140</t>
  </si>
  <si>
    <t>1 16 10120 00 0000 140</t>
  </si>
  <si>
    <t>1 16 10123 01 0000 140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</si>
  <si>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</si>
  <si>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</si>
  <si>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</si>
  <si>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</si>
  <si>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в целях возмещения причиненного ущерба (убытков)</t>
  </si>
  <si>
    <t>Межбюджетные трансферты, передаваемые бюджетам из бюджетов поселений на осуществление части полномочий по решению вопросов местного значения в соотвентствии с заключенными соглашениями</t>
  </si>
  <si>
    <t>1 14 02000 00 0000 440</t>
  </si>
  <si>
    <t>1 14 02050 05  0000 440</t>
  </si>
  <si>
    <t>1 14 02053 05 0000 440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</si>
  <si>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</si>
  <si>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</si>
  <si>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</si>
  <si>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1 16 01330 00 0000  140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</si>
  <si>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</si>
  <si>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Прочие дотации бюджетам муниципальных районов</t>
  </si>
  <si>
    <t>2 02 19999 00 0000 150</t>
  </si>
  <si>
    <t>2 02 19999 05 0000 150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</si>
  <si>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</si>
  <si>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районов  на реализацию мероприятий по модернизации школьных систем образования</t>
  </si>
  <si>
    <t>2 02 25750 00 0000 150</t>
  </si>
  <si>
    <t>2 02 25750 05 0000 150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</si>
  <si>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 налагаемые мировыми судьями, комиссиями по делам несовершеннолетних и защите их прав</t>
  </si>
  <si>
    <t>Прочие дотации</t>
  </si>
  <si>
    <t>1 14 02050 05 0000 410</t>
  </si>
  <si>
    <t>1 14 02052 05 0000 410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</si>
  <si>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</si>
  <si>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</si>
  <si>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2 02 49999 00 0000 150</t>
  </si>
  <si>
    <t>2 02 49999 05 0000 150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</si>
  <si>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</si>
  <si>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</si>
  <si>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</si>
  <si>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</si>
  <si>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</si>
  <si>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</si>
  <si>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Возврат остатков субсидий на строительство и реконструкцию (модернизацию) объектов питьевого водоснабжения из бюджетов муниципальных районов</t>
  </si>
  <si>
    <t>1 13 02990 00 0000 130</t>
  </si>
  <si>
    <t>1 13 02 995 05 0000 130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</si>
  <si>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</si>
  <si>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</si>
  <si>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</si>
  <si>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 , комиссиями по делам несовершеннолетних и защите их прав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</si>
  <si>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</si>
  <si>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</si>
  <si>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1 13 02 00000 0000 130</t>
  </si>
  <si>
    <t>Доходы от компесации затрат государства</t>
  </si>
  <si>
    <t>Приложение №2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</si>
  <si>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</si>
  <si>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</si>
  <si>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 xml:space="preserve">от   № </t>
  </si>
  <si>
    <t>Поступления доходов в бюджет муниципального района "Советский район"                        Курской области  за 2023 год</t>
  </si>
  <si>
    <t>Исполнено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</si>
</sst>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/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2" fillId="0" borderId="0" xfId="0" applyFont="1"/>
    <xf numFmtId="0" fontId="2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/>
    <xf numFmtId="0" fontId="6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0" fontId="5" fillId="0" borderId="1" xfId="0" applyFont="1" applyBorder="1"/>
    <xf numFmtId="4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/>
    </xf>
    <xf numFmtId="0" fontId="11" fillId="0" borderId="0" xfId="0" applyFont="1" applyBorder="1" applyAlignment="1">
      <alignment horizontal="right"/>
    </xf>
    <xf numFmtId="4" fontId="7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4" fontId="14" fillId="2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0" borderId="1" xfId="0" applyFont="1" applyBorder="1"/>
    <xf numFmtId="0" fontId="6" fillId="0" borderId="1" xfId="0" applyFont="1" applyBorder="1" applyAlignment="1">
      <alignment wrapText="1"/>
    </xf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justify" vertical="top" wrapText="1"/>
    </xf>
    <xf numFmtId="2" fontId="0" fillId="0" borderId="1" xfId="0" applyNumberFormat="1" applyBorder="1"/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justify" vertical="top" wrapText="1"/>
    </xf>
    <xf numFmtId="0" fontId="0" fillId="2" borderId="1" xfId="0" applyFill="1" applyBorder="1"/>
    <xf numFmtId="0" fontId="13" fillId="0" borderId="1" xfId="0" applyFont="1" applyBorder="1"/>
    <xf numFmtId="0" fontId="12" fillId="0" borderId="1" xfId="0" applyFont="1" applyBorder="1"/>
    <xf numFmtId="2" fontId="14" fillId="0" borderId="1" xfId="0" applyNumberFormat="1" applyFont="1" applyBorder="1"/>
    <xf numFmtId="2" fontId="12" fillId="0" borderId="1" xfId="0" applyNumberFormat="1" applyFont="1" applyBorder="1"/>
    <xf numFmtId="2" fontId="13" fillId="0" borderId="1" xfId="0" applyNumberFormat="1" applyFont="1" applyBorder="1"/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justify" vertical="top" wrapText="1"/>
    </xf>
    <xf numFmtId="0" fontId="0" fillId="0" borderId="1" xfId="0" applyFill="1" applyBorder="1"/>
    <xf numFmtId="2" fontId="13" fillId="2" borderId="1" xfId="0" applyNumberFormat="1" applyFont="1" applyFill="1" applyBorder="1"/>
    <xf numFmtId="2" fontId="0" fillId="2" borderId="1" xfId="0" applyNumberFormat="1" applyFill="1" applyBorder="1"/>
    <xf numFmtId="0" fontId="13" fillId="2" borderId="1" xfId="0" applyFont="1" applyFill="1" applyBorder="1"/>
    <xf numFmtId="2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4" fontId="2" fillId="2" borderId="1" xfId="0" applyNumberFormat="1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9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6"/>
  <sheetViews>
    <sheetView tabSelected="1" view="pageBreakPreview" topLeftCell="A220" zoomScale="106" zoomScaleNormal="100" zoomScaleSheetLayoutView="106" workbookViewId="0">
      <selection activeCell="F54" sqref="F54"/>
    </sheetView>
  </sheetViews>
  <sheetFormatPr defaultRowHeight="15" x14ac:dyDescent="0.25"/>
  <cols>
    <col min="1" max="1" width="23.28515625" customWidth="1"/>
    <col min="2" max="2" width="55.28515625" customWidth="1"/>
    <col min="3" max="3" width="20" customWidth="1"/>
    <col min="4" max="4" width="12" hidden="1" customWidth="1"/>
    <col min="5" max="5" width="15.28515625" hidden="1" customWidth="1"/>
    <col min="6" max="6" width="19" customWidth="1"/>
    <col min="7" max="7" width="13" customWidth="1"/>
  </cols>
  <sheetData>
    <row r="1" spans="1:6" ht="15.75" x14ac:dyDescent="0.25">
      <c r="A1" s="9"/>
      <c r="B1" s="57" t="s">
        <v>336</v>
      </c>
      <c r="C1" s="57"/>
      <c r="D1" s="57"/>
      <c r="E1" s="57"/>
      <c r="F1" s="57"/>
    </row>
    <row r="2" spans="1:6" ht="15.75" x14ac:dyDescent="0.25">
      <c r="A2" s="9"/>
      <c r="B2" s="57" t="s">
        <v>142</v>
      </c>
      <c r="C2" s="57"/>
      <c r="D2" s="57"/>
      <c r="E2" s="57"/>
      <c r="F2" s="57"/>
    </row>
    <row r="3" spans="1:6" ht="15.75" x14ac:dyDescent="0.25">
      <c r="A3" s="9"/>
      <c r="B3" s="57" t="s">
        <v>143</v>
      </c>
      <c r="C3" s="57"/>
      <c r="D3" s="57"/>
      <c r="E3" s="57"/>
      <c r="F3" s="57"/>
    </row>
    <row r="4" spans="1:6" ht="15" customHeight="1" x14ac:dyDescent="0.25">
      <c r="A4" s="9"/>
      <c r="B4" s="57" t="s">
        <v>339</v>
      </c>
      <c r="C4" s="57"/>
      <c r="D4" s="57"/>
      <c r="E4" s="57"/>
      <c r="F4" s="57"/>
    </row>
    <row r="5" spans="1:6" x14ac:dyDescent="0.25">
      <c r="A5" s="9"/>
      <c r="B5" s="21"/>
      <c r="C5" s="21"/>
    </row>
    <row r="6" spans="1:6" x14ac:dyDescent="0.25">
      <c r="A6" s="9"/>
      <c r="B6" s="10"/>
      <c r="C6" s="10"/>
    </row>
    <row r="7" spans="1:6" ht="42" customHeight="1" x14ac:dyDescent="0.25">
      <c r="A7" s="58" t="s">
        <v>340</v>
      </c>
      <c r="B7" s="58"/>
      <c r="C7" s="58"/>
    </row>
    <row r="8" spans="1:6" ht="16.5" customHeight="1" x14ac:dyDescent="0.25">
      <c r="A8" s="7"/>
      <c r="B8" s="7"/>
      <c r="C8" s="23" t="s">
        <v>119</v>
      </c>
    </row>
    <row r="9" spans="1:6" ht="30" customHeight="1" x14ac:dyDescent="0.25">
      <c r="A9" s="2" t="s">
        <v>2</v>
      </c>
      <c r="B9" s="1" t="s">
        <v>1</v>
      </c>
      <c r="C9" s="3" t="s">
        <v>237</v>
      </c>
      <c r="D9" s="25"/>
      <c r="E9" s="25"/>
      <c r="F9" s="49" t="s">
        <v>341</v>
      </c>
    </row>
    <row r="10" spans="1:6" x14ac:dyDescent="0.25">
      <c r="A10" s="18"/>
      <c r="B10" s="25"/>
      <c r="C10" s="11"/>
      <c r="D10" s="25"/>
      <c r="E10" s="25"/>
      <c r="F10" s="11"/>
    </row>
    <row r="11" spans="1:6" x14ac:dyDescent="0.25">
      <c r="A11" s="14" t="s">
        <v>0</v>
      </c>
      <c r="B11" s="26" t="s">
        <v>19</v>
      </c>
      <c r="C11" s="12">
        <f>C12+C19+C29+C42+C45+C52+C58+C65+C75+C109</f>
        <v>243407391</v>
      </c>
      <c r="D11" s="25"/>
      <c r="E11" s="25"/>
      <c r="F11" s="12">
        <f>F12+F19+F29+F42+F45+F52+F58+F65+F75+F109</f>
        <v>258081811.68999997</v>
      </c>
    </row>
    <row r="12" spans="1:6" x14ac:dyDescent="0.25">
      <c r="A12" s="14" t="s">
        <v>3</v>
      </c>
      <c r="B12" s="26" t="s">
        <v>20</v>
      </c>
      <c r="C12" s="12">
        <f>C13</f>
        <v>163741876</v>
      </c>
      <c r="D12" s="25"/>
      <c r="E12" s="25"/>
      <c r="F12" s="12">
        <f>F13</f>
        <v>169450078.41999999</v>
      </c>
    </row>
    <row r="13" spans="1:6" x14ac:dyDescent="0.25">
      <c r="A13" s="14" t="s">
        <v>4</v>
      </c>
      <c r="B13" s="26" t="s">
        <v>21</v>
      </c>
      <c r="C13" s="12">
        <f>C14+C15+C16+C17+C18</f>
        <v>163741876</v>
      </c>
      <c r="D13" s="25"/>
      <c r="E13" s="25"/>
      <c r="F13" s="12">
        <f>F14+F15+F16+F17+F18</f>
        <v>169450078.41999999</v>
      </c>
    </row>
    <row r="14" spans="1:6" ht="48.75" x14ac:dyDescent="0.25">
      <c r="A14" s="15" t="s">
        <v>5</v>
      </c>
      <c r="B14" s="27" t="s">
        <v>22</v>
      </c>
      <c r="C14" s="11">
        <v>158044016</v>
      </c>
      <c r="D14" s="25"/>
      <c r="E14" s="25"/>
      <c r="F14" s="11">
        <v>163739988.41</v>
      </c>
    </row>
    <row r="15" spans="1:6" ht="84" x14ac:dyDescent="0.25">
      <c r="A15" s="15" t="s">
        <v>6</v>
      </c>
      <c r="B15" s="28" t="s">
        <v>23</v>
      </c>
      <c r="C15" s="11">
        <v>1182438</v>
      </c>
      <c r="D15" s="25"/>
      <c r="E15" s="25"/>
      <c r="F15" s="11">
        <v>1182438.05</v>
      </c>
    </row>
    <row r="16" spans="1:6" ht="36" x14ac:dyDescent="0.25">
      <c r="A16" s="15" t="s">
        <v>7</v>
      </c>
      <c r="B16" s="28" t="s">
        <v>24</v>
      </c>
      <c r="C16" s="11">
        <v>3463464</v>
      </c>
      <c r="D16" s="25"/>
      <c r="E16" s="25"/>
      <c r="F16" s="11">
        <v>3463464.01</v>
      </c>
    </row>
    <row r="17" spans="1:6" ht="64.5" customHeight="1" x14ac:dyDescent="0.25">
      <c r="A17" s="15" t="s">
        <v>281</v>
      </c>
      <c r="B17" s="28" t="s">
        <v>283</v>
      </c>
      <c r="C17" s="11">
        <v>773125</v>
      </c>
      <c r="D17" s="25"/>
      <c r="E17" s="25"/>
      <c r="F17" s="11">
        <v>773124.7</v>
      </c>
    </row>
    <row r="18" spans="1:6" ht="40.5" customHeight="1" x14ac:dyDescent="0.25">
      <c r="A18" s="15" t="s">
        <v>282</v>
      </c>
      <c r="B18" s="28" t="s">
        <v>284</v>
      </c>
      <c r="C18" s="11">
        <v>278833</v>
      </c>
      <c r="D18" s="25"/>
      <c r="E18" s="25"/>
      <c r="F18" s="11">
        <v>291063.25</v>
      </c>
    </row>
    <row r="19" spans="1:6" ht="29.25" customHeight="1" x14ac:dyDescent="0.25">
      <c r="A19" s="16" t="s">
        <v>146</v>
      </c>
      <c r="B19" s="29" t="s">
        <v>166</v>
      </c>
      <c r="C19" s="12">
        <f>C20</f>
        <v>11019370</v>
      </c>
      <c r="D19" s="25"/>
      <c r="E19" s="25"/>
      <c r="F19" s="12">
        <f>F20</f>
        <v>12826350.99</v>
      </c>
    </row>
    <row r="20" spans="1:6" ht="24" x14ac:dyDescent="0.25">
      <c r="A20" s="15" t="s">
        <v>8</v>
      </c>
      <c r="B20" s="28" t="s">
        <v>25</v>
      </c>
      <c r="C20" s="11">
        <f>C21+C23+C25+C27</f>
        <v>11019370</v>
      </c>
      <c r="D20" s="25"/>
      <c r="E20" s="25"/>
      <c r="F20" s="11">
        <v>12826350.99</v>
      </c>
    </row>
    <row r="21" spans="1:6" ht="53.25" customHeight="1" x14ac:dyDescent="0.25">
      <c r="A21" s="15" t="s">
        <v>9</v>
      </c>
      <c r="B21" s="28" t="s">
        <v>26</v>
      </c>
      <c r="C21" s="11">
        <f>C22</f>
        <v>5219330</v>
      </c>
      <c r="D21" s="25"/>
      <c r="E21" s="25"/>
      <c r="F21" s="11">
        <v>6646031.5099999998</v>
      </c>
    </row>
    <row r="22" spans="1:6" ht="78" customHeight="1" x14ac:dyDescent="0.25">
      <c r="A22" s="15" t="s">
        <v>134</v>
      </c>
      <c r="B22" s="28" t="s">
        <v>323</v>
      </c>
      <c r="C22" s="11">
        <v>5219330</v>
      </c>
      <c r="D22" s="25"/>
      <c r="E22" s="25"/>
      <c r="F22" s="11">
        <v>6646031.5099999998</v>
      </c>
    </row>
    <row r="23" spans="1:6" ht="65.25" customHeight="1" x14ac:dyDescent="0.25">
      <c r="A23" s="15" t="s">
        <v>10</v>
      </c>
      <c r="B23" s="28" t="s">
        <v>136</v>
      </c>
      <c r="C23" s="11">
        <f>C24</f>
        <v>36250</v>
      </c>
      <c r="D23" s="25"/>
      <c r="E23" s="25"/>
      <c r="F23" s="11">
        <v>34711.629999999997</v>
      </c>
    </row>
    <row r="24" spans="1:6" ht="91.5" customHeight="1" x14ac:dyDescent="0.25">
      <c r="A24" s="15" t="s">
        <v>135</v>
      </c>
      <c r="B24" s="28" t="s">
        <v>321</v>
      </c>
      <c r="C24" s="11">
        <v>36250</v>
      </c>
      <c r="D24" s="25"/>
      <c r="E24" s="25"/>
      <c r="F24" s="11">
        <v>34711.629999999997</v>
      </c>
    </row>
    <row r="25" spans="1:6" ht="57.75" customHeight="1" x14ac:dyDescent="0.25">
      <c r="A25" s="15" t="s">
        <v>11</v>
      </c>
      <c r="B25" s="28" t="s">
        <v>27</v>
      </c>
      <c r="C25" s="11">
        <f>C26</f>
        <v>6452150</v>
      </c>
      <c r="D25" s="25"/>
      <c r="E25" s="25"/>
      <c r="F25" s="11">
        <v>6869192.25</v>
      </c>
    </row>
    <row r="26" spans="1:6" ht="75.75" customHeight="1" x14ac:dyDescent="0.25">
      <c r="A26" s="20" t="s">
        <v>140</v>
      </c>
      <c r="B26" s="30" t="s">
        <v>322</v>
      </c>
      <c r="C26" s="19">
        <v>6452150</v>
      </c>
      <c r="D26" s="25"/>
      <c r="E26" s="25"/>
      <c r="F26" s="11">
        <v>6869192.25</v>
      </c>
    </row>
    <row r="27" spans="1:6" ht="48" x14ac:dyDescent="0.25">
      <c r="A27" s="15" t="s">
        <v>12</v>
      </c>
      <c r="B27" s="28" t="s">
        <v>28</v>
      </c>
      <c r="C27" s="11">
        <f>C28</f>
        <v>-688360</v>
      </c>
      <c r="D27" s="25"/>
      <c r="E27" s="25"/>
      <c r="F27" s="11">
        <v>-723584.4</v>
      </c>
    </row>
    <row r="28" spans="1:6" ht="80.25" customHeight="1" x14ac:dyDescent="0.25">
      <c r="A28" s="15" t="s">
        <v>137</v>
      </c>
      <c r="B28" s="28" t="s">
        <v>324</v>
      </c>
      <c r="C28" s="11">
        <v>-688360</v>
      </c>
      <c r="D28" s="25"/>
      <c r="E28" s="25"/>
      <c r="F28" s="11">
        <v>-723584.4</v>
      </c>
    </row>
    <row r="29" spans="1:6" x14ac:dyDescent="0.25">
      <c r="A29" s="17" t="s">
        <v>13</v>
      </c>
      <c r="B29" s="31" t="s">
        <v>29</v>
      </c>
      <c r="C29" s="13">
        <f>C30+C35+C38+C40</f>
        <v>7987448</v>
      </c>
      <c r="D29" s="25"/>
      <c r="E29" s="25"/>
      <c r="F29" s="12">
        <f>F30+F35+F38+F40</f>
        <v>7934177.8499999996</v>
      </c>
    </row>
    <row r="30" spans="1:6" ht="24" x14ac:dyDescent="0.25">
      <c r="A30" s="15" t="s">
        <v>14</v>
      </c>
      <c r="B30" s="28" t="s">
        <v>30</v>
      </c>
      <c r="C30" s="11">
        <f>C31+C33</f>
        <v>1103858</v>
      </c>
      <c r="D30" s="25"/>
      <c r="E30" s="25"/>
      <c r="F30" s="11">
        <v>1105879.6399999999</v>
      </c>
    </row>
    <row r="31" spans="1:6" ht="24" x14ac:dyDescent="0.25">
      <c r="A31" s="15" t="s">
        <v>15</v>
      </c>
      <c r="B31" s="28" t="s">
        <v>31</v>
      </c>
      <c r="C31" s="11">
        <f>C32</f>
        <v>847933</v>
      </c>
      <c r="D31" s="25"/>
      <c r="E31" s="25"/>
      <c r="F31" s="11">
        <v>849954.65</v>
      </c>
    </row>
    <row r="32" spans="1:6" ht="24" x14ac:dyDescent="0.25">
      <c r="A32" s="15" t="s">
        <v>16</v>
      </c>
      <c r="B32" s="28" t="s">
        <v>31</v>
      </c>
      <c r="C32" s="11">
        <v>847933</v>
      </c>
      <c r="D32" s="25"/>
      <c r="E32" s="25"/>
      <c r="F32" s="11">
        <v>849954.65</v>
      </c>
    </row>
    <row r="33" spans="1:6" ht="24" x14ac:dyDescent="0.25">
      <c r="A33" s="15" t="s">
        <v>17</v>
      </c>
      <c r="B33" s="28" t="s">
        <v>32</v>
      </c>
      <c r="C33" s="11">
        <f>C34</f>
        <v>255925</v>
      </c>
      <c r="D33" s="25"/>
      <c r="E33" s="25"/>
      <c r="F33" s="11">
        <v>255924.99</v>
      </c>
    </row>
    <row r="34" spans="1:6" ht="48" x14ac:dyDescent="0.25">
      <c r="A34" s="15" t="s">
        <v>18</v>
      </c>
      <c r="B34" s="28" t="s">
        <v>33</v>
      </c>
      <c r="C34" s="11">
        <v>255925</v>
      </c>
      <c r="D34" s="25"/>
      <c r="E34" s="25"/>
      <c r="F34" s="11">
        <v>255924.99</v>
      </c>
    </row>
    <row r="35" spans="1:6" x14ac:dyDescent="0.25">
      <c r="A35" s="5" t="s">
        <v>34</v>
      </c>
      <c r="B35" s="28" t="s">
        <v>63</v>
      </c>
      <c r="C35" s="11">
        <f>C36</f>
        <v>0</v>
      </c>
      <c r="D35" s="25"/>
      <c r="E35" s="25"/>
      <c r="F35" s="11">
        <v>-55291.64</v>
      </c>
    </row>
    <row r="36" spans="1:6" x14ac:dyDescent="0.25">
      <c r="A36" s="5" t="s">
        <v>35</v>
      </c>
      <c r="B36" s="28" t="s">
        <v>63</v>
      </c>
      <c r="C36" s="11">
        <v>0</v>
      </c>
      <c r="D36" s="25"/>
      <c r="E36" s="25"/>
      <c r="F36" s="11">
        <v>-55362.879999999997</v>
      </c>
    </row>
    <row r="37" spans="1:6" ht="24" x14ac:dyDescent="0.25">
      <c r="A37" s="5" t="s">
        <v>338</v>
      </c>
      <c r="B37" s="28" t="s">
        <v>337</v>
      </c>
      <c r="C37" s="11">
        <v>0</v>
      </c>
      <c r="D37" s="25"/>
      <c r="E37" s="25"/>
      <c r="F37" s="11">
        <v>71.239999999999995</v>
      </c>
    </row>
    <row r="38" spans="1:6" x14ac:dyDescent="0.25">
      <c r="A38" s="5" t="s">
        <v>36</v>
      </c>
      <c r="B38" s="28" t="s">
        <v>64</v>
      </c>
      <c r="C38" s="11">
        <f>C39</f>
        <v>5980442</v>
      </c>
      <c r="D38" s="25"/>
      <c r="E38" s="25"/>
      <c r="F38" s="11">
        <f>F39</f>
        <v>5980441.6600000001</v>
      </c>
    </row>
    <row r="39" spans="1:6" x14ac:dyDescent="0.25">
      <c r="A39" s="5" t="s">
        <v>37</v>
      </c>
      <c r="B39" s="28" t="s">
        <v>64</v>
      </c>
      <c r="C39" s="11">
        <v>5980442</v>
      </c>
      <c r="D39" s="25"/>
      <c r="E39" s="25"/>
      <c r="F39" s="11">
        <v>5980441.6600000001</v>
      </c>
    </row>
    <row r="40" spans="1:6" ht="24" x14ac:dyDescent="0.25">
      <c r="A40" s="5" t="s">
        <v>38</v>
      </c>
      <c r="B40" s="28" t="s">
        <v>65</v>
      </c>
      <c r="C40" s="11">
        <f>C41</f>
        <v>903148</v>
      </c>
      <c r="D40" s="25"/>
      <c r="E40" s="25"/>
      <c r="F40" s="11">
        <f>F41</f>
        <v>903148.19</v>
      </c>
    </row>
    <row r="41" spans="1:6" ht="24" x14ac:dyDescent="0.25">
      <c r="A41" s="5" t="s">
        <v>39</v>
      </c>
      <c r="B41" s="28" t="s">
        <v>66</v>
      </c>
      <c r="C41" s="11">
        <v>903148</v>
      </c>
      <c r="D41" s="25"/>
      <c r="E41" s="25"/>
      <c r="F41" s="11">
        <v>903148.19</v>
      </c>
    </row>
    <row r="42" spans="1:6" x14ac:dyDescent="0.25">
      <c r="A42" s="6" t="s">
        <v>40</v>
      </c>
      <c r="B42" s="29" t="s">
        <v>67</v>
      </c>
      <c r="C42" s="12">
        <f>C43</f>
        <v>1830764</v>
      </c>
      <c r="D42" s="25"/>
      <c r="E42" s="25"/>
      <c r="F42" s="12">
        <f>F43</f>
        <v>1830763.66</v>
      </c>
    </row>
    <row r="43" spans="1:6" ht="24" x14ac:dyDescent="0.25">
      <c r="A43" s="5" t="s">
        <v>41</v>
      </c>
      <c r="B43" s="28" t="s">
        <v>68</v>
      </c>
      <c r="C43" s="11">
        <f>C44</f>
        <v>1830764</v>
      </c>
      <c r="D43" s="25"/>
      <c r="E43" s="25"/>
      <c r="F43" s="11">
        <v>1830763.66</v>
      </c>
    </row>
    <row r="44" spans="1:6" ht="36" x14ac:dyDescent="0.25">
      <c r="A44" s="5" t="s">
        <v>42</v>
      </c>
      <c r="B44" s="28" t="s">
        <v>69</v>
      </c>
      <c r="C44" s="11">
        <v>1830764</v>
      </c>
      <c r="D44" s="25"/>
      <c r="E44" s="25"/>
      <c r="F44" s="11">
        <v>1830763.66</v>
      </c>
    </row>
    <row r="45" spans="1:6" ht="24" x14ac:dyDescent="0.25">
      <c r="A45" s="6" t="s">
        <v>43</v>
      </c>
      <c r="B45" s="29" t="s">
        <v>70</v>
      </c>
      <c r="C45" s="12">
        <f>C46</f>
        <v>34656851</v>
      </c>
      <c r="D45" s="25"/>
      <c r="E45" s="25"/>
      <c r="F45" s="12">
        <f>F46</f>
        <v>41259133.720000006</v>
      </c>
    </row>
    <row r="46" spans="1:6" ht="72" x14ac:dyDescent="0.25">
      <c r="A46" s="6" t="s">
        <v>44</v>
      </c>
      <c r="B46" s="29" t="s">
        <v>71</v>
      </c>
      <c r="C46" s="12">
        <f>C47+C50</f>
        <v>34656851</v>
      </c>
      <c r="D46" s="25"/>
      <c r="E46" s="25"/>
      <c r="F46" s="12">
        <f>F47+F50</f>
        <v>41259133.720000006</v>
      </c>
    </row>
    <row r="47" spans="1:6" ht="48" x14ac:dyDescent="0.25">
      <c r="A47" s="5" t="s">
        <v>45</v>
      </c>
      <c r="B47" s="28" t="s">
        <v>72</v>
      </c>
      <c r="C47" s="19">
        <f>C48+C49</f>
        <v>34417762</v>
      </c>
      <c r="D47" s="25"/>
      <c r="E47" s="25"/>
      <c r="F47" s="11">
        <f>F48+F49</f>
        <v>41020044.520000003</v>
      </c>
    </row>
    <row r="48" spans="1:6" ht="66.75" customHeight="1" x14ac:dyDescent="0.25">
      <c r="A48" s="5" t="s">
        <v>46</v>
      </c>
      <c r="B48" s="28" t="s">
        <v>73</v>
      </c>
      <c r="C48" s="11">
        <v>33902652</v>
      </c>
      <c r="D48" s="25"/>
      <c r="E48" s="25"/>
      <c r="F48" s="11">
        <v>40504934.07</v>
      </c>
    </row>
    <row r="49" spans="1:6" ht="60" x14ac:dyDescent="0.25">
      <c r="A49" s="5" t="s">
        <v>47</v>
      </c>
      <c r="B49" s="28" t="s">
        <v>74</v>
      </c>
      <c r="C49" s="11">
        <v>515110</v>
      </c>
      <c r="D49" s="25"/>
      <c r="E49" s="25"/>
      <c r="F49" s="11">
        <v>515110.45</v>
      </c>
    </row>
    <row r="50" spans="1:6" ht="60" x14ac:dyDescent="0.25">
      <c r="A50" s="5" t="s">
        <v>48</v>
      </c>
      <c r="B50" s="28" t="s">
        <v>187</v>
      </c>
      <c r="C50" s="11">
        <f>C51</f>
        <v>239089</v>
      </c>
      <c r="D50" s="25"/>
      <c r="E50" s="25"/>
      <c r="F50" s="11">
        <f>F51</f>
        <v>239089.2</v>
      </c>
    </row>
    <row r="51" spans="1:6" ht="48" x14ac:dyDescent="0.25">
      <c r="A51" s="5" t="s">
        <v>147</v>
      </c>
      <c r="B51" s="28" t="s">
        <v>75</v>
      </c>
      <c r="C51" s="11">
        <v>239089</v>
      </c>
      <c r="D51" s="25"/>
      <c r="E51" s="25"/>
      <c r="F51" s="11">
        <v>239089.2</v>
      </c>
    </row>
    <row r="52" spans="1:6" x14ac:dyDescent="0.25">
      <c r="A52" s="6" t="s">
        <v>49</v>
      </c>
      <c r="B52" s="29" t="s">
        <v>76</v>
      </c>
      <c r="C52" s="12">
        <f>C53</f>
        <v>76903</v>
      </c>
      <c r="D52" s="25"/>
      <c r="E52" s="25"/>
      <c r="F52" s="12">
        <f>F53</f>
        <v>76903.520000000004</v>
      </c>
    </row>
    <row r="53" spans="1:6" x14ac:dyDescent="0.25">
      <c r="A53" s="5" t="s">
        <v>50</v>
      </c>
      <c r="B53" s="28" t="s">
        <v>77</v>
      </c>
      <c r="C53" s="11">
        <f>C54+C55+C56</f>
        <v>76903</v>
      </c>
      <c r="D53" s="25"/>
      <c r="E53" s="25"/>
      <c r="F53" s="11">
        <v>76903.520000000004</v>
      </c>
    </row>
    <row r="54" spans="1:6" ht="24" x14ac:dyDescent="0.25">
      <c r="A54" s="5" t="s">
        <v>51</v>
      </c>
      <c r="B54" s="28" t="s">
        <v>78</v>
      </c>
      <c r="C54" s="11">
        <v>75256</v>
      </c>
      <c r="D54" s="25"/>
      <c r="E54" s="25"/>
      <c r="F54" s="50">
        <v>75256.52</v>
      </c>
    </row>
    <row r="55" spans="1:6" x14ac:dyDescent="0.25">
      <c r="A55" s="5" t="s">
        <v>52</v>
      </c>
      <c r="B55" s="28" t="s">
        <v>79</v>
      </c>
      <c r="C55" s="11">
        <v>1508</v>
      </c>
      <c r="D55" s="25"/>
      <c r="E55" s="25"/>
      <c r="F55" s="11">
        <v>1507.55</v>
      </c>
    </row>
    <row r="56" spans="1:6" x14ac:dyDescent="0.25">
      <c r="A56" s="5" t="s">
        <v>53</v>
      </c>
      <c r="B56" s="28" t="s">
        <v>80</v>
      </c>
      <c r="C56" s="11">
        <f>C57</f>
        <v>139</v>
      </c>
      <c r="D56" s="25"/>
      <c r="E56" s="25"/>
      <c r="F56" s="11">
        <v>139.44999999999999</v>
      </c>
    </row>
    <row r="57" spans="1:6" x14ac:dyDescent="0.25">
      <c r="A57" s="5" t="s">
        <v>138</v>
      </c>
      <c r="B57" s="28" t="s">
        <v>139</v>
      </c>
      <c r="C57" s="11">
        <v>139</v>
      </c>
      <c r="D57" s="25"/>
      <c r="E57" s="25"/>
      <c r="F57" s="11">
        <v>139.44999999999999</v>
      </c>
    </row>
    <row r="58" spans="1:6" ht="24" x14ac:dyDescent="0.25">
      <c r="A58" s="6" t="s">
        <v>54</v>
      </c>
      <c r="B58" s="29" t="s">
        <v>148</v>
      </c>
      <c r="C58" s="12">
        <f>C59+C62</f>
        <v>10209854</v>
      </c>
      <c r="D58" s="25"/>
      <c r="E58" s="25"/>
      <c r="F58" s="12">
        <f>F59+F62</f>
        <v>10218852.859999999</v>
      </c>
    </row>
    <row r="59" spans="1:6" x14ac:dyDescent="0.25">
      <c r="A59" s="5" t="s">
        <v>55</v>
      </c>
      <c r="B59" s="28" t="s">
        <v>81</v>
      </c>
      <c r="C59" s="11">
        <f>C60</f>
        <v>10208065</v>
      </c>
      <c r="D59" s="25"/>
      <c r="E59" s="25"/>
      <c r="F59" s="11">
        <f>F60</f>
        <v>10217063.42</v>
      </c>
    </row>
    <row r="60" spans="1:6" x14ac:dyDescent="0.25">
      <c r="A60" s="5" t="s">
        <v>56</v>
      </c>
      <c r="B60" s="28" t="s">
        <v>82</v>
      </c>
      <c r="C60" s="11">
        <f>C61</f>
        <v>10208065</v>
      </c>
      <c r="D60" s="25"/>
      <c r="E60" s="25"/>
      <c r="F60" s="11">
        <f>F61</f>
        <v>10217063.42</v>
      </c>
    </row>
    <row r="61" spans="1:6" ht="24" x14ac:dyDescent="0.25">
      <c r="A61" s="5" t="s">
        <v>57</v>
      </c>
      <c r="B61" s="28" t="s">
        <v>83</v>
      </c>
      <c r="C61" s="11">
        <v>10208065</v>
      </c>
      <c r="D61" s="25"/>
      <c r="E61" s="25"/>
      <c r="F61" s="11">
        <v>10217063.42</v>
      </c>
    </row>
    <row r="62" spans="1:6" x14ac:dyDescent="0.25">
      <c r="A62" s="5" t="s">
        <v>334</v>
      </c>
      <c r="B62" s="28" t="s">
        <v>335</v>
      </c>
      <c r="C62" s="11">
        <f>C63</f>
        <v>1789</v>
      </c>
      <c r="D62" s="25"/>
      <c r="E62" s="25"/>
      <c r="F62" s="11">
        <v>1789.44</v>
      </c>
    </row>
    <row r="63" spans="1:6" x14ac:dyDescent="0.25">
      <c r="A63" s="5" t="s">
        <v>326</v>
      </c>
      <c r="B63" s="28" t="s">
        <v>328</v>
      </c>
      <c r="C63" s="11">
        <f>C64</f>
        <v>1789</v>
      </c>
      <c r="D63" s="25"/>
      <c r="E63" s="25"/>
      <c r="F63" s="11">
        <v>1789.44</v>
      </c>
    </row>
    <row r="64" spans="1:6" ht="24" x14ac:dyDescent="0.25">
      <c r="A64" s="5" t="s">
        <v>327</v>
      </c>
      <c r="B64" s="28" t="s">
        <v>329</v>
      </c>
      <c r="C64" s="11">
        <v>1789</v>
      </c>
      <c r="D64" s="25"/>
      <c r="E64" s="25"/>
      <c r="F64" s="11">
        <v>1789.44</v>
      </c>
    </row>
    <row r="65" spans="1:6" x14ac:dyDescent="0.25">
      <c r="A65" s="6" t="s">
        <v>58</v>
      </c>
      <c r="B65" s="29" t="s">
        <v>84</v>
      </c>
      <c r="C65" s="12">
        <f>C66+C71</f>
        <v>13454913</v>
      </c>
      <c r="D65" s="25"/>
      <c r="E65" s="25"/>
      <c r="F65" s="12">
        <f>F66+F71</f>
        <v>14072712.969999999</v>
      </c>
    </row>
    <row r="66" spans="1:6" ht="60" x14ac:dyDescent="0.25">
      <c r="A66" s="6" t="s">
        <v>296</v>
      </c>
      <c r="B66" s="29" t="s">
        <v>299</v>
      </c>
      <c r="C66" s="12">
        <f>C67+C69</f>
        <v>125152</v>
      </c>
      <c r="D66" s="25"/>
      <c r="E66" s="25"/>
      <c r="F66" s="12">
        <f>F67+F69</f>
        <v>164178</v>
      </c>
    </row>
    <row r="67" spans="1:6" ht="74.25" customHeight="1" x14ac:dyDescent="0.25">
      <c r="A67" s="5" t="s">
        <v>313</v>
      </c>
      <c r="B67" s="28" t="s">
        <v>315</v>
      </c>
      <c r="C67" s="11">
        <f>C68</f>
        <v>120180</v>
      </c>
      <c r="D67" s="25"/>
      <c r="E67" s="25"/>
      <c r="F67" s="11">
        <f>F68</f>
        <v>159206</v>
      </c>
    </row>
    <row r="68" spans="1:6" ht="60" x14ac:dyDescent="0.25">
      <c r="A68" s="5" t="s">
        <v>314</v>
      </c>
      <c r="B68" s="28" t="s">
        <v>316</v>
      </c>
      <c r="C68" s="11">
        <v>120180</v>
      </c>
      <c r="D68" s="25"/>
      <c r="E68" s="25"/>
      <c r="F68" s="11">
        <v>159206</v>
      </c>
    </row>
    <row r="69" spans="1:6" ht="66" customHeight="1" x14ac:dyDescent="0.25">
      <c r="A69" s="5" t="s">
        <v>297</v>
      </c>
      <c r="B69" s="28" t="s">
        <v>300</v>
      </c>
      <c r="C69" s="11">
        <f>C70</f>
        <v>4972</v>
      </c>
      <c r="D69" s="25"/>
      <c r="E69" s="25"/>
      <c r="F69" s="11">
        <f>F70</f>
        <v>4972</v>
      </c>
    </row>
    <row r="70" spans="1:6" ht="60" x14ac:dyDescent="0.25">
      <c r="A70" s="5" t="s">
        <v>298</v>
      </c>
      <c r="B70" s="28" t="s">
        <v>301</v>
      </c>
      <c r="C70" s="11">
        <v>4972</v>
      </c>
      <c r="D70" s="25"/>
      <c r="E70" s="25"/>
      <c r="F70" s="11">
        <v>4972</v>
      </c>
    </row>
    <row r="71" spans="1:6" ht="31.5" customHeight="1" x14ac:dyDescent="0.25">
      <c r="A71" s="6" t="s">
        <v>167</v>
      </c>
      <c r="B71" s="29" t="s">
        <v>171</v>
      </c>
      <c r="C71" s="12">
        <f>C72</f>
        <v>13329761</v>
      </c>
      <c r="D71" s="25"/>
      <c r="E71" s="25"/>
      <c r="F71" s="12">
        <f>F72</f>
        <v>13908534.969999999</v>
      </c>
    </row>
    <row r="72" spans="1:6" ht="30" customHeight="1" x14ac:dyDescent="0.25">
      <c r="A72" s="5" t="s">
        <v>168</v>
      </c>
      <c r="B72" s="28" t="s">
        <v>172</v>
      </c>
      <c r="C72" s="11">
        <f>C73+C74</f>
        <v>13329761</v>
      </c>
      <c r="D72" s="25"/>
      <c r="E72" s="25"/>
      <c r="F72" s="11">
        <f>F73+F74</f>
        <v>13908534.969999999</v>
      </c>
    </row>
    <row r="73" spans="1:6" ht="54" customHeight="1" x14ac:dyDescent="0.25">
      <c r="A73" s="5" t="s">
        <v>169</v>
      </c>
      <c r="B73" s="28" t="s">
        <v>173</v>
      </c>
      <c r="C73" s="11">
        <v>13136128.08</v>
      </c>
      <c r="D73" s="32"/>
      <c r="E73" s="25"/>
      <c r="F73" s="11">
        <v>13703496.779999999</v>
      </c>
    </row>
    <row r="74" spans="1:6" ht="42" customHeight="1" x14ac:dyDescent="0.25">
      <c r="A74" s="5" t="s">
        <v>170</v>
      </c>
      <c r="B74" s="28" t="s">
        <v>174</v>
      </c>
      <c r="C74" s="11">
        <v>193632.92</v>
      </c>
      <c r="D74" s="25"/>
      <c r="E74" s="25"/>
      <c r="F74" s="11">
        <v>205038.19</v>
      </c>
    </row>
    <row r="75" spans="1:6" ht="20.25" customHeight="1" x14ac:dyDescent="0.25">
      <c r="A75" s="6" t="s">
        <v>59</v>
      </c>
      <c r="B75" s="29" t="s">
        <v>85</v>
      </c>
      <c r="C75" s="12">
        <f>C76+C97+C99+C104+C107</f>
        <v>339342</v>
      </c>
      <c r="D75" s="25"/>
      <c r="E75" s="25"/>
      <c r="F75" s="12">
        <f>F76+F97+F99+F104+F107</f>
        <v>340842.22000000003</v>
      </c>
    </row>
    <row r="76" spans="1:6" ht="27" customHeight="1" x14ac:dyDescent="0.25">
      <c r="A76" s="6" t="s">
        <v>332</v>
      </c>
      <c r="B76" s="29" t="s">
        <v>333</v>
      </c>
      <c r="C76" s="12">
        <f>C77+C79+C81+C83+C85+C87+C89+C91+C93+C95</f>
        <v>216098</v>
      </c>
      <c r="D76" s="25"/>
      <c r="E76" s="25"/>
      <c r="F76" s="12">
        <f>F77+F79+F81+F83+F85+F87+F89+F91+F93+F95</f>
        <v>217598.26</v>
      </c>
    </row>
    <row r="77" spans="1:6" ht="42" customHeight="1" x14ac:dyDescent="0.25">
      <c r="A77" s="6" t="s">
        <v>149</v>
      </c>
      <c r="B77" s="29" t="s">
        <v>201</v>
      </c>
      <c r="C77" s="12">
        <f>C78</f>
        <v>6125</v>
      </c>
      <c r="D77" s="25"/>
      <c r="E77" s="25"/>
      <c r="F77" s="12">
        <f>F78</f>
        <v>6125</v>
      </c>
    </row>
    <row r="78" spans="1:6" ht="61.5" customHeight="1" x14ac:dyDescent="0.25">
      <c r="A78" s="5" t="s">
        <v>150</v>
      </c>
      <c r="B78" s="28" t="s">
        <v>202</v>
      </c>
      <c r="C78" s="11">
        <v>6125</v>
      </c>
      <c r="D78" s="25"/>
      <c r="E78" s="25"/>
      <c r="F78" s="11">
        <v>6125</v>
      </c>
    </row>
    <row r="79" spans="1:6" ht="64.5" customHeight="1" x14ac:dyDescent="0.25">
      <c r="A79" s="6" t="s">
        <v>151</v>
      </c>
      <c r="B79" s="29" t="s">
        <v>203</v>
      </c>
      <c r="C79" s="12">
        <f>C80</f>
        <v>48883</v>
      </c>
      <c r="D79" s="25"/>
      <c r="E79" s="25"/>
      <c r="F79" s="12">
        <f>F80</f>
        <v>48883.45</v>
      </c>
    </row>
    <row r="80" spans="1:6" ht="76.5" customHeight="1" x14ac:dyDescent="0.25">
      <c r="A80" s="5" t="s">
        <v>152</v>
      </c>
      <c r="B80" s="28" t="s">
        <v>204</v>
      </c>
      <c r="C80" s="11">
        <v>48883</v>
      </c>
      <c r="D80" s="25"/>
      <c r="E80" s="25"/>
      <c r="F80" s="11">
        <v>48883.45</v>
      </c>
    </row>
    <row r="81" spans="1:6" ht="42.75" customHeight="1" x14ac:dyDescent="0.25">
      <c r="A81" s="6" t="s">
        <v>153</v>
      </c>
      <c r="B81" s="29" t="s">
        <v>205</v>
      </c>
      <c r="C81" s="12">
        <f>C82</f>
        <v>45500</v>
      </c>
      <c r="D81" s="25"/>
      <c r="E81" s="25"/>
      <c r="F81" s="12">
        <f>F82</f>
        <v>45500</v>
      </c>
    </row>
    <row r="82" spans="1:6" ht="61.5" customHeight="1" x14ac:dyDescent="0.25">
      <c r="A82" s="5" t="s">
        <v>154</v>
      </c>
      <c r="B82" s="28" t="s">
        <v>206</v>
      </c>
      <c r="C82" s="11">
        <v>45500</v>
      </c>
      <c r="D82" s="25"/>
      <c r="E82" s="25"/>
      <c r="F82" s="11">
        <v>45500</v>
      </c>
    </row>
    <row r="83" spans="1:6" ht="61.5" customHeight="1" x14ac:dyDescent="0.25">
      <c r="A83" s="6" t="s">
        <v>238</v>
      </c>
      <c r="B83" s="29" t="s">
        <v>247</v>
      </c>
      <c r="C83" s="12">
        <f>C84</f>
        <v>16000</v>
      </c>
      <c r="D83" s="25"/>
      <c r="E83" s="25"/>
      <c r="F83" s="12">
        <f>F84</f>
        <v>16000</v>
      </c>
    </row>
    <row r="84" spans="1:6" ht="61.5" customHeight="1" x14ac:dyDescent="0.25">
      <c r="A84" s="5" t="s">
        <v>239</v>
      </c>
      <c r="B84" s="28" t="s">
        <v>248</v>
      </c>
      <c r="C84" s="11">
        <v>16000</v>
      </c>
      <c r="D84" s="25"/>
      <c r="E84" s="25"/>
      <c r="F84" s="11">
        <v>16000</v>
      </c>
    </row>
    <row r="85" spans="1:6" ht="41.25" customHeight="1" x14ac:dyDescent="0.25">
      <c r="A85" s="6" t="s">
        <v>155</v>
      </c>
      <c r="B85" s="29" t="s">
        <v>207</v>
      </c>
      <c r="C85" s="12">
        <f>C86</f>
        <v>0</v>
      </c>
      <c r="D85" s="25"/>
      <c r="E85" s="25"/>
      <c r="F85" s="12">
        <f>F86</f>
        <v>0</v>
      </c>
    </row>
    <row r="86" spans="1:6" ht="60.75" customHeight="1" x14ac:dyDescent="0.25">
      <c r="A86" s="5" t="s">
        <v>156</v>
      </c>
      <c r="B86" s="28" t="s">
        <v>218</v>
      </c>
      <c r="C86" s="11">
        <v>0</v>
      </c>
      <c r="D86" s="25"/>
      <c r="E86" s="25"/>
      <c r="F86" s="11">
        <v>0</v>
      </c>
    </row>
    <row r="87" spans="1:6" ht="50.25" customHeight="1" x14ac:dyDescent="0.25">
      <c r="A87" s="6" t="s">
        <v>157</v>
      </c>
      <c r="B87" s="29" t="s">
        <v>200</v>
      </c>
      <c r="C87" s="12">
        <f>C88</f>
        <v>7500</v>
      </c>
      <c r="D87" s="25"/>
      <c r="E87" s="25"/>
      <c r="F87" s="12">
        <f>F88</f>
        <v>7500</v>
      </c>
    </row>
    <row r="88" spans="1:6" ht="78.75" customHeight="1" x14ac:dyDescent="0.25">
      <c r="A88" s="5" t="s">
        <v>158</v>
      </c>
      <c r="B88" s="28" t="s">
        <v>311</v>
      </c>
      <c r="C88" s="11">
        <v>7500</v>
      </c>
      <c r="D88" s="25"/>
      <c r="E88" s="25"/>
      <c r="F88" s="11">
        <v>7500</v>
      </c>
    </row>
    <row r="89" spans="1:6" ht="55.5" customHeight="1" x14ac:dyDescent="0.25">
      <c r="A89" s="6" t="s">
        <v>159</v>
      </c>
      <c r="B89" s="29" t="s">
        <v>208</v>
      </c>
      <c r="C89" s="12">
        <f>C90</f>
        <v>300</v>
      </c>
      <c r="D89" s="25"/>
      <c r="E89" s="25"/>
      <c r="F89" s="12">
        <f>F90</f>
        <v>300</v>
      </c>
    </row>
    <row r="90" spans="1:6" ht="93" customHeight="1" x14ac:dyDescent="0.25">
      <c r="A90" s="5" t="s">
        <v>160</v>
      </c>
      <c r="B90" s="28" t="s">
        <v>219</v>
      </c>
      <c r="C90" s="11">
        <v>300</v>
      </c>
      <c r="D90" s="25"/>
      <c r="E90" s="25"/>
      <c r="F90" s="11">
        <v>300</v>
      </c>
    </row>
    <row r="91" spans="1:6" ht="54.75" customHeight="1" x14ac:dyDescent="0.25">
      <c r="A91" s="6" t="s">
        <v>175</v>
      </c>
      <c r="B91" s="28" t="s">
        <v>209</v>
      </c>
      <c r="C91" s="12">
        <f>C92</f>
        <v>9874</v>
      </c>
      <c r="D91" s="25"/>
      <c r="E91" s="25"/>
      <c r="F91" s="12">
        <f>F92</f>
        <v>9873.61</v>
      </c>
    </row>
    <row r="92" spans="1:6" ht="66" customHeight="1" x14ac:dyDescent="0.25">
      <c r="A92" s="5" t="s">
        <v>176</v>
      </c>
      <c r="B92" s="28" t="s">
        <v>210</v>
      </c>
      <c r="C92" s="11">
        <v>9874</v>
      </c>
      <c r="D92" s="25"/>
      <c r="E92" s="25"/>
      <c r="F92" s="11">
        <v>9873.61</v>
      </c>
    </row>
    <row r="93" spans="1:6" ht="39.75" customHeight="1" x14ac:dyDescent="0.25">
      <c r="A93" s="6" t="s">
        <v>161</v>
      </c>
      <c r="B93" s="29" t="s">
        <v>211</v>
      </c>
      <c r="C93" s="12">
        <f>C94</f>
        <v>2000</v>
      </c>
      <c r="D93" s="25"/>
      <c r="E93" s="25"/>
      <c r="F93" s="12">
        <f>F94</f>
        <v>3500</v>
      </c>
    </row>
    <row r="94" spans="1:6" ht="68.25" customHeight="1" x14ac:dyDescent="0.25">
      <c r="A94" s="5" t="s">
        <v>162</v>
      </c>
      <c r="B94" s="28" t="s">
        <v>212</v>
      </c>
      <c r="C94" s="11">
        <v>2000</v>
      </c>
      <c r="D94" s="25"/>
      <c r="E94" s="25"/>
      <c r="F94" s="11">
        <v>3500</v>
      </c>
    </row>
    <row r="95" spans="1:6" ht="51.75" customHeight="1" x14ac:dyDescent="0.25">
      <c r="A95" s="6" t="s">
        <v>163</v>
      </c>
      <c r="B95" s="29" t="s">
        <v>213</v>
      </c>
      <c r="C95" s="12">
        <f>C96</f>
        <v>79916</v>
      </c>
      <c r="D95" s="25"/>
      <c r="E95" s="25"/>
      <c r="F95" s="12">
        <f>F96</f>
        <v>79916.2</v>
      </c>
    </row>
    <row r="96" spans="1:6" ht="63" customHeight="1" x14ac:dyDescent="0.25">
      <c r="A96" s="5" t="s">
        <v>164</v>
      </c>
      <c r="B96" s="28" t="s">
        <v>214</v>
      </c>
      <c r="C96" s="11">
        <v>79916</v>
      </c>
      <c r="D96" s="25"/>
      <c r="E96" s="25"/>
      <c r="F96" s="11">
        <v>79916.2</v>
      </c>
    </row>
    <row r="97" spans="1:6" ht="87.75" customHeight="1" x14ac:dyDescent="0.25">
      <c r="A97" s="6" t="s">
        <v>302</v>
      </c>
      <c r="B97" s="29" t="s">
        <v>303</v>
      </c>
      <c r="C97" s="12">
        <f>C98</f>
        <v>50000</v>
      </c>
      <c r="D97" s="25"/>
      <c r="E97" s="25"/>
      <c r="F97" s="12">
        <f>F98</f>
        <v>50000</v>
      </c>
    </row>
    <row r="98" spans="1:6" ht="101.25" customHeight="1" x14ac:dyDescent="0.25">
      <c r="A98" s="33" t="s">
        <v>330</v>
      </c>
      <c r="B98" s="34" t="s">
        <v>331</v>
      </c>
      <c r="C98" s="24">
        <v>50000</v>
      </c>
      <c r="D98" s="25"/>
      <c r="E98" s="25"/>
      <c r="F98" s="11">
        <v>50000</v>
      </c>
    </row>
    <row r="99" spans="1:6" ht="86.25" customHeight="1" x14ac:dyDescent="0.25">
      <c r="A99" s="6" t="s">
        <v>242</v>
      </c>
      <c r="B99" s="29" t="s">
        <v>244</v>
      </c>
      <c r="C99" s="12">
        <f>C100+C102</f>
        <v>65809</v>
      </c>
      <c r="D99" s="25"/>
      <c r="E99" s="25"/>
      <c r="F99" s="12">
        <v>65808.960000000006</v>
      </c>
    </row>
    <row r="100" spans="1:6" ht="62.25" customHeight="1" x14ac:dyDescent="0.25">
      <c r="A100" s="5" t="s">
        <v>243</v>
      </c>
      <c r="B100" s="28" t="s">
        <v>249</v>
      </c>
      <c r="C100" s="11">
        <f>C101</f>
        <v>59856</v>
      </c>
      <c r="D100" s="25"/>
      <c r="E100" s="25"/>
      <c r="F100" s="11">
        <f>F101</f>
        <v>59855.5</v>
      </c>
    </row>
    <row r="101" spans="1:6" ht="63.75" customHeight="1" x14ac:dyDescent="0.25">
      <c r="A101" s="5" t="s">
        <v>240</v>
      </c>
      <c r="B101" s="28" t="s">
        <v>267</v>
      </c>
      <c r="C101" s="11">
        <v>59856</v>
      </c>
      <c r="D101" s="35"/>
      <c r="E101" s="25"/>
      <c r="F101" s="11">
        <v>59855.5</v>
      </c>
    </row>
    <row r="102" spans="1:6" ht="63.75" customHeight="1" x14ac:dyDescent="0.25">
      <c r="A102" s="5" t="s">
        <v>285</v>
      </c>
      <c r="B102" s="28" t="s">
        <v>290</v>
      </c>
      <c r="C102" s="11">
        <f>C103</f>
        <v>5953</v>
      </c>
      <c r="D102" s="25"/>
      <c r="E102" s="25"/>
      <c r="F102" s="11">
        <f>F103</f>
        <v>5953.46</v>
      </c>
    </row>
    <row r="103" spans="1:6" ht="51.75" customHeight="1" x14ac:dyDescent="0.25">
      <c r="A103" s="5" t="s">
        <v>286</v>
      </c>
      <c r="B103" s="28" t="s">
        <v>291</v>
      </c>
      <c r="C103" s="11">
        <v>5953</v>
      </c>
      <c r="D103" s="25"/>
      <c r="E103" s="25"/>
      <c r="F103" s="11">
        <v>5953.46</v>
      </c>
    </row>
    <row r="104" spans="1:6" ht="21" customHeight="1" x14ac:dyDescent="0.25">
      <c r="A104" s="6" t="s">
        <v>287</v>
      </c>
      <c r="B104" s="29" t="s">
        <v>294</v>
      </c>
      <c r="C104" s="12">
        <f>C105</f>
        <v>6781</v>
      </c>
      <c r="D104" s="25"/>
      <c r="E104" s="25"/>
      <c r="F104" s="12">
        <f>F105</f>
        <v>6781</v>
      </c>
    </row>
    <row r="105" spans="1:6" ht="56.25" customHeight="1" x14ac:dyDescent="0.25">
      <c r="A105" s="5" t="s">
        <v>288</v>
      </c>
      <c r="B105" s="28" t="s">
        <v>292</v>
      </c>
      <c r="C105" s="11">
        <f>C106</f>
        <v>6781</v>
      </c>
      <c r="D105" s="25"/>
      <c r="E105" s="25"/>
      <c r="F105" s="11">
        <f>F106</f>
        <v>6781</v>
      </c>
    </row>
    <row r="106" spans="1:6" ht="63.75" customHeight="1" x14ac:dyDescent="0.25">
      <c r="A106" s="5" t="s">
        <v>289</v>
      </c>
      <c r="B106" s="28" t="s">
        <v>293</v>
      </c>
      <c r="C106" s="11">
        <v>6781</v>
      </c>
      <c r="D106" s="25"/>
      <c r="E106" s="25"/>
      <c r="F106" s="11">
        <v>6781</v>
      </c>
    </row>
    <row r="107" spans="1:6" ht="21" customHeight="1" x14ac:dyDescent="0.25">
      <c r="A107" s="6" t="s">
        <v>245</v>
      </c>
      <c r="B107" s="29" t="s">
        <v>246</v>
      </c>
      <c r="C107" s="12">
        <f>C108</f>
        <v>654</v>
      </c>
      <c r="D107" s="25"/>
      <c r="E107" s="25"/>
      <c r="F107" s="12">
        <f>F108</f>
        <v>654</v>
      </c>
    </row>
    <row r="108" spans="1:6" ht="76.5" customHeight="1" x14ac:dyDescent="0.25">
      <c r="A108" s="5" t="s">
        <v>241</v>
      </c>
      <c r="B108" s="28" t="s">
        <v>250</v>
      </c>
      <c r="C108" s="11">
        <v>654</v>
      </c>
      <c r="D108" s="25"/>
      <c r="E108" s="25"/>
      <c r="F108" s="11">
        <v>654</v>
      </c>
    </row>
    <row r="109" spans="1:6" x14ac:dyDescent="0.25">
      <c r="A109" s="6" t="s">
        <v>60</v>
      </c>
      <c r="B109" s="29" t="s">
        <v>86</v>
      </c>
      <c r="C109" s="13">
        <f>C110</f>
        <v>90070</v>
      </c>
      <c r="D109" s="25"/>
      <c r="E109" s="25"/>
      <c r="F109" s="12">
        <f>F110</f>
        <v>71995.48</v>
      </c>
    </row>
    <row r="110" spans="1:6" x14ac:dyDescent="0.25">
      <c r="A110" s="5" t="s">
        <v>183</v>
      </c>
      <c r="B110" s="28" t="s">
        <v>185</v>
      </c>
      <c r="C110" s="11">
        <f>C111</f>
        <v>90070</v>
      </c>
      <c r="D110" s="25"/>
      <c r="E110" s="25"/>
      <c r="F110" s="11">
        <f>F111</f>
        <v>71995.48</v>
      </c>
    </row>
    <row r="111" spans="1:6" ht="24" x14ac:dyDescent="0.25">
      <c r="A111" s="5" t="s">
        <v>184</v>
      </c>
      <c r="B111" s="28" t="s">
        <v>186</v>
      </c>
      <c r="C111" s="11">
        <f>C112</f>
        <v>90070</v>
      </c>
      <c r="D111" s="25"/>
      <c r="E111" s="25"/>
      <c r="F111" s="11">
        <f>F112</f>
        <v>71995.48</v>
      </c>
    </row>
    <row r="112" spans="1:6" ht="52.5" customHeight="1" x14ac:dyDescent="0.25">
      <c r="A112" s="5" t="s">
        <v>233</v>
      </c>
      <c r="B112" s="28" t="s">
        <v>268</v>
      </c>
      <c r="C112" s="11">
        <v>90070</v>
      </c>
      <c r="D112" s="25"/>
      <c r="E112" s="25"/>
      <c r="F112" s="11">
        <v>71995.48</v>
      </c>
    </row>
    <row r="113" spans="1:6" x14ac:dyDescent="0.25">
      <c r="A113" s="6" t="s">
        <v>61</v>
      </c>
      <c r="B113" s="29" t="s">
        <v>87</v>
      </c>
      <c r="C113" s="12">
        <f>C114+C219+C222+C226</f>
        <v>577594967.71000004</v>
      </c>
      <c r="D113" s="25"/>
      <c r="E113" s="25"/>
      <c r="F113" s="12">
        <f>F114+F219+F222+F226</f>
        <v>565639475.89999998</v>
      </c>
    </row>
    <row r="114" spans="1:6" ht="24" x14ac:dyDescent="0.25">
      <c r="A114" s="6" t="s">
        <v>62</v>
      </c>
      <c r="B114" s="29" t="s">
        <v>88</v>
      </c>
      <c r="C114" s="12">
        <f>C115+C120+C137+C214</f>
        <v>575230128.12</v>
      </c>
      <c r="D114" s="25"/>
      <c r="E114" s="25"/>
      <c r="F114" s="12">
        <f>F115+F120+F137+F214</f>
        <v>563164636.30999994</v>
      </c>
    </row>
    <row r="115" spans="1:6" x14ac:dyDescent="0.25">
      <c r="A115" s="6" t="s">
        <v>121</v>
      </c>
      <c r="B115" s="29" t="s">
        <v>89</v>
      </c>
      <c r="C115" s="12">
        <f>C116+C118</f>
        <v>4971452</v>
      </c>
      <c r="D115" s="25"/>
      <c r="E115" s="25"/>
      <c r="F115" s="12">
        <f>F116+F118</f>
        <v>4971452</v>
      </c>
    </row>
    <row r="116" spans="1:6" x14ac:dyDescent="0.25">
      <c r="A116" s="6" t="s">
        <v>120</v>
      </c>
      <c r="B116" s="29" t="s">
        <v>165</v>
      </c>
      <c r="C116" s="12">
        <f>C117</f>
        <v>1768483</v>
      </c>
      <c r="D116" s="25"/>
      <c r="E116" s="25"/>
      <c r="F116" s="12">
        <f>F117</f>
        <v>1768483</v>
      </c>
    </row>
    <row r="117" spans="1:6" ht="24" x14ac:dyDescent="0.25">
      <c r="A117" s="5" t="s">
        <v>122</v>
      </c>
      <c r="B117" s="28" t="s">
        <v>90</v>
      </c>
      <c r="C117" s="19">
        <v>1768483</v>
      </c>
      <c r="D117" s="25"/>
      <c r="E117" s="25"/>
      <c r="F117" s="11">
        <v>1768483</v>
      </c>
    </row>
    <row r="118" spans="1:6" x14ac:dyDescent="0.25">
      <c r="A118" s="6" t="s">
        <v>305</v>
      </c>
      <c r="B118" s="29" t="s">
        <v>312</v>
      </c>
      <c r="C118" s="13">
        <f>C119</f>
        <v>3202969</v>
      </c>
      <c r="D118" s="25"/>
      <c r="E118" s="25"/>
      <c r="F118" s="12">
        <f>F119</f>
        <v>3202969</v>
      </c>
    </row>
    <row r="119" spans="1:6" x14ac:dyDescent="0.25">
      <c r="A119" s="5" t="s">
        <v>306</v>
      </c>
      <c r="B119" s="28" t="s">
        <v>304</v>
      </c>
      <c r="C119" s="19">
        <v>3202969</v>
      </c>
      <c r="D119" s="25"/>
      <c r="E119" s="25"/>
      <c r="F119" s="11">
        <v>3202969</v>
      </c>
    </row>
    <row r="120" spans="1:6" ht="27.75" customHeight="1" x14ac:dyDescent="0.25">
      <c r="A120" s="6" t="s">
        <v>123</v>
      </c>
      <c r="B120" s="29" t="s">
        <v>91</v>
      </c>
      <c r="C120" s="12">
        <f>C121+C123+C125+C127+C129+C131+C133+C135</f>
        <v>208810499.12</v>
      </c>
      <c r="D120" s="25"/>
      <c r="E120" s="25"/>
      <c r="F120" s="12">
        <f>F121+F123+F125+F127+F129+F131+F133+F135</f>
        <v>196963865.22</v>
      </c>
    </row>
    <row r="121" spans="1:6" ht="49.5" customHeight="1" x14ac:dyDescent="0.25">
      <c r="A121" s="6" t="s">
        <v>253</v>
      </c>
      <c r="B121" s="29" t="s">
        <v>251</v>
      </c>
      <c r="C121" s="12">
        <f>C122</f>
        <v>1221280</v>
      </c>
      <c r="D121" s="25"/>
      <c r="E121" s="25"/>
      <c r="F121" s="12">
        <f>F122</f>
        <v>1221280</v>
      </c>
    </row>
    <row r="122" spans="1:6" ht="51" customHeight="1" x14ac:dyDescent="0.25">
      <c r="A122" s="5" t="s">
        <v>254</v>
      </c>
      <c r="B122" s="28" t="s">
        <v>252</v>
      </c>
      <c r="C122" s="11">
        <v>1221280</v>
      </c>
      <c r="D122" s="36"/>
      <c r="E122" s="32"/>
      <c r="F122" s="11">
        <v>1221280</v>
      </c>
    </row>
    <row r="123" spans="1:6" ht="30.75" customHeight="1" x14ac:dyDescent="0.25">
      <c r="A123" s="6" t="s">
        <v>257</v>
      </c>
      <c r="B123" s="29" t="s">
        <v>255</v>
      </c>
      <c r="C123" s="12">
        <f>C124</f>
        <v>16926066.449999999</v>
      </c>
      <c r="D123" s="37"/>
      <c r="E123" s="25"/>
      <c r="F123" s="12">
        <f>F124</f>
        <v>16579108.060000001</v>
      </c>
    </row>
    <row r="124" spans="1:6" ht="30" customHeight="1" x14ac:dyDescent="0.25">
      <c r="A124" s="5" t="s">
        <v>258</v>
      </c>
      <c r="B124" s="28" t="s">
        <v>256</v>
      </c>
      <c r="C124" s="11">
        <v>16926066.449999999</v>
      </c>
      <c r="D124" s="38"/>
      <c r="E124" s="25"/>
      <c r="F124" s="11">
        <v>16579108.060000001</v>
      </c>
    </row>
    <row r="125" spans="1:6" ht="44.25" customHeight="1" x14ac:dyDescent="0.25">
      <c r="A125" s="6" t="s">
        <v>192</v>
      </c>
      <c r="B125" s="29" t="s">
        <v>194</v>
      </c>
      <c r="C125" s="22">
        <f>C126</f>
        <v>5087115</v>
      </c>
      <c r="D125" s="25"/>
      <c r="E125" s="25"/>
      <c r="F125" s="12">
        <f>F126</f>
        <v>5087115</v>
      </c>
    </row>
    <row r="126" spans="1:6" ht="56.25" customHeight="1" x14ac:dyDescent="0.25">
      <c r="A126" s="5" t="s">
        <v>193</v>
      </c>
      <c r="B126" s="28" t="s">
        <v>195</v>
      </c>
      <c r="C126" s="19">
        <v>5087115</v>
      </c>
      <c r="D126" s="25"/>
      <c r="E126" s="25"/>
      <c r="F126" s="11">
        <v>5087115</v>
      </c>
    </row>
    <row r="127" spans="1:6" ht="42" customHeight="1" x14ac:dyDescent="0.25">
      <c r="A127" s="6" t="s">
        <v>270</v>
      </c>
      <c r="B127" s="29" t="s">
        <v>272</v>
      </c>
      <c r="C127" s="13">
        <f>C128</f>
        <v>811300</v>
      </c>
      <c r="D127" s="25"/>
      <c r="E127" s="25"/>
      <c r="F127" s="12">
        <f>F128</f>
        <v>811300</v>
      </c>
    </row>
    <row r="128" spans="1:6" ht="39.75" customHeight="1" x14ac:dyDescent="0.25">
      <c r="A128" s="5" t="s">
        <v>271</v>
      </c>
      <c r="B128" s="28" t="s">
        <v>277</v>
      </c>
      <c r="C128" s="19">
        <v>811300</v>
      </c>
      <c r="D128" s="32"/>
      <c r="E128" s="25"/>
      <c r="F128" s="11">
        <v>811300</v>
      </c>
    </row>
    <row r="129" spans="1:6" ht="25.5" customHeight="1" x14ac:dyDescent="0.25">
      <c r="A129" s="6" t="s">
        <v>190</v>
      </c>
      <c r="B129" s="29" t="s">
        <v>188</v>
      </c>
      <c r="C129" s="12">
        <f>C130</f>
        <v>2064431</v>
      </c>
      <c r="D129" s="25"/>
      <c r="E129" s="25"/>
      <c r="F129" s="12">
        <f>F130</f>
        <v>2064431</v>
      </c>
    </row>
    <row r="130" spans="1:6" ht="27.75" customHeight="1" x14ac:dyDescent="0.25">
      <c r="A130" s="5" t="s">
        <v>191</v>
      </c>
      <c r="B130" s="28" t="s">
        <v>189</v>
      </c>
      <c r="C130" s="19">
        <v>2064431</v>
      </c>
      <c r="D130" s="39"/>
      <c r="E130" s="25"/>
      <c r="F130" s="11">
        <v>2064431</v>
      </c>
    </row>
    <row r="131" spans="1:6" ht="27.75" customHeight="1" x14ac:dyDescent="0.25">
      <c r="A131" s="6" t="s">
        <v>275</v>
      </c>
      <c r="B131" s="29" t="s">
        <v>273</v>
      </c>
      <c r="C131" s="13">
        <f>C132</f>
        <v>102040</v>
      </c>
      <c r="D131" s="39"/>
      <c r="E131" s="25"/>
      <c r="F131" s="12">
        <f>F132</f>
        <v>102040</v>
      </c>
    </row>
    <row r="132" spans="1:6" ht="27.75" customHeight="1" x14ac:dyDescent="0.25">
      <c r="A132" s="5" t="s">
        <v>276</v>
      </c>
      <c r="B132" s="28" t="s">
        <v>274</v>
      </c>
      <c r="C132" s="19">
        <v>102040</v>
      </c>
      <c r="D132" s="40"/>
      <c r="E132" s="25"/>
      <c r="F132" s="11">
        <v>102040</v>
      </c>
    </row>
    <row r="133" spans="1:6" ht="27.75" customHeight="1" x14ac:dyDescent="0.25">
      <c r="A133" s="6" t="s">
        <v>309</v>
      </c>
      <c r="B133" s="29" t="s">
        <v>307</v>
      </c>
      <c r="C133" s="13">
        <f>C134</f>
        <v>5531.67</v>
      </c>
      <c r="D133" s="40"/>
      <c r="E133" s="25"/>
      <c r="F133" s="12">
        <f>F134</f>
        <v>5518.93</v>
      </c>
    </row>
    <row r="134" spans="1:6" ht="27.75" customHeight="1" x14ac:dyDescent="0.25">
      <c r="A134" s="5" t="s">
        <v>310</v>
      </c>
      <c r="B134" s="28" t="s">
        <v>308</v>
      </c>
      <c r="C134" s="19">
        <v>5531.67</v>
      </c>
      <c r="D134" s="40"/>
      <c r="E134" s="25"/>
      <c r="F134" s="11">
        <v>5518.93</v>
      </c>
    </row>
    <row r="135" spans="1:6" x14ac:dyDescent="0.25">
      <c r="A135" s="6" t="s">
        <v>124</v>
      </c>
      <c r="B135" s="29" t="s">
        <v>92</v>
      </c>
      <c r="C135" s="13">
        <f>C136</f>
        <v>182592735</v>
      </c>
      <c r="D135" s="25"/>
      <c r="E135" s="25"/>
      <c r="F135" s="12">
        <f>F136</f>
        <v>171093072.22999999</v>
      </c>
    </row>
    <row r="136" spans="1:6" x14ac:dyDescent="0.25">
      <c r="A136" s="5" t="s">
        <v>125</v>
      </c>
      <c r="B136" s="28" t="s">
        <v>93</v>
      </c>
      <c r="C136" s="19">
        <v>182592735</v>
      </c>
      <c r="D136" s="32"/>
      <c r="E136" s="25"/>
      <c r="F136" s="11">
        <v>171093072.22999999</v>
      </c>
    </row>
    <row r="137" spans="1:6" x14ac:dyDescent="0.25">
      <c r="A137" s="59" t="s">
        <v>126</v>
      </c>
      <c r="B137" s="61" t="s">
        <v>94</v>
      </c>
      <c r="C137" s="60">
        <f>C140+C146+C150+C152+C154+C156+C158</f>
        <v>359156488</v>
      </c>
      <c r="D137" s="25"/>
      <c r="E137" s="25"/>
      <c r="F137" s="60">
        <f>F140+F146+F150+F152+F154+F156+F158</f>
        <v>358963229.08999997</v>
      </c>
    </row>
    <row r="138" spans="1:6" ht="3.75" customHeight="1" x14ac:dyDescent="0.25">
      <c r="A138" s="59"/>
      <c r="B138" s="61"/>
      <c r="C138" s="60"/>
      <c r="D138" s="25"/>
      <c r="E138" s="25"/>
      <c r="F138" s="60"/>
    </row>
    <row r="139" spans="1:6" ht="17.25" customHeight="1" x14ac:dyDescent="0.25">
      <c r="A139" s="59"/>
      <c r="B139" s="61"/>
      <c r="C139" s="60"/>
      <c r="D139" s="25"/>
      <c r="E139" s="25"/>
      <c r="F139" s="60"/>
    </row>
    <row r="140" spans="1:6" x14ac:dyDescent="0.25">
      <c r="A140" s="52" t="s">
        <v>127</v>
      </c>
      <c r="B140" s="53" t="s">
        <v>95</v>
      </c>
      <c r="C140" s="56">
        <f>C143</f>
        <v>86027</v>
      </c>
      <c r="D140" s="25"/>
      <c r="E140" s="25"/>
      <c r="F140" s="56">
        <f>F143</f>
        <v>86027</v>
      </c>
    </row>
    <row r="141" spans="1:6" x14ac:dyDescent="0.25">
      <c r="A141" s="52"/>
      <c r="B141" s="53"/>
      <c r="C141" s="56"/>
      <c r="D141" s="25"/>
      <c r="E141" s="25"/>
      <c r="F141" s="56"/>
    </row>
    <row r="142" spans="1:6" ht="17.25" customHeight="1" x14ac:dyDescent="0.25">
      <c r="A142" s="52"/>
      <c r="B142" s="53"/>
      <c r="C142" s="56"/>
      <c r="D142" s="25"/>
      <c r="E142" s="25"/>
      <c r="F142" s="56"/>
    </row>
    <row r="143" spans="1:6" x14ac:dyDescent="0.25">
      <c r="A143" s="52" t="s">
        <v>128</v>
      </c>
      <c r="B143" s="53" t="s">
        <v>96</v>
      </c>
      <c r="C143" s="54">
        <v>86027</v>
      </c>
      <c r="D143" s="25"/>
      <c r="E143" s="25"/>
      <c r="F143" s="56">
        <v>86027</v>
      </c>
    </row>
    <row r="144" spans="1:6" x14ac:dyDescent="0.25">
      <c r="A144" s="52"/>
      <c r="B144" s="53"/>
      <c r="C144" s="54"/>
      <c r="D144" s="25"/>
      <c r="E144" s="25"/>
      <c r="F144" s="56"/>
    </row>
    <row r="145" spans="1:6" x14ac:dyDescent="0.25">
      <c r="A145" s="52"/>
      <c r="B145" s="53"/>
      <c r="C145" s="54"/>
      <c r="D145" s="25"/>
      <c r="E145" s="25"/>
      <c r="F145" s="56"/>
    </row>
    <row r="146" spans="1:6" x14ac:dyDescent="0.25">
      <c r="A146" s="52" t="s">
        <v>129</v>
      </c>
      <c r="B146" s="53" t="s">
        <v>97</v>
      </c>
      <c r="C146" s="56">
        <f>C149</f>
        <v>3896689</v>
      </c>
      <c r="D146" s="25"/>
      <c r="E146" s="25"/>
      <c r="F146" s="56">
        <f>F149</f>
        <v>3896689</v>
      </c>
    </row>
    <row r="147" spans="1:6" x14ac:dyDescent="0.25">
      <c r="A147" s="52"/>
      <c r="B147" s="53"/>
      <c r="C147" s="56"/>
      <c r="D147" s="25"/>
      <c r="E147" s="25"/>
      <c r="F147" s="56"/>
    </row>
    <row r="148" spans="1:6" ht="8.25" customHeight="1" x14ac:dyDescent="0.25">
      <c r="A148" s="52"/>
      <c r="B148" s="53"/>
      <c r="C148" s="56"/>
      <c r="D148" s="25"/>
      <c r="E148" s="25"/>
      <c r="F148" s="56"/>
    </row>
    <row r="149" spans="1:6" ht="41.25" customHeight="1" x14ac:dyDescent="0.25">
      <c r="A149" s="5" t="s">
        <v>130</v>
      </c>
      <c r="B149" s="28" t="s">
        <v>98</v>
      </c>
      <c r="C149" s="19">
        <v>3896689</v>
      </c>
      <c r="D149" s="36"/>
      <c r="E149" s="25"/>
      <c r="F149" s="11">
        <v>3896689</v>
      </c>
    </row>
    <row r="150" spans="1:6" ht="50.25" customHeight="1" x14ac:dyDescent="0.25">
      <c r="A150" s="5" t="s">
        <v>216</v>
      </c>
      <c r="B150" s="28" t="s">
        <v>217</v>
      </c>
      <c r="C150" s="19">
        <f>C151</f>
        <v>11266258</v>
      </c>
      <c r="D150" s="25"/>
      <c r="E150" s="25"/>
      <c r="F150" s="11">
        <f>F151</f>
        <v>11266258</v>
      </c>
    </row>
    <row r="151" spans="1:6" ht="49.5" customHeight="1" x14ac:dyDescent="0.25">
      <c r="A151" s="5" t="s">
        <v>215</v>
      </c>
      <c r="B151" s="28" t="s">
        <v>220</v>
      </c>
      <c r="C151" s="19">
        <v>11266258</v>
      </c>
      <c r="D151" s="37"/>
      <c r="E151" s="25"/>
      <c r="F151" s="11">
        <v>11266258</v>
      </c>
    </row>
    <row r="152" spans="1:6" ht="40.5" customHeight="1" x14ac:dyDescent="0.25">
      <c r="A152" s="41" t="s">
        <v>181</v>
      </c>
      <c r="B152" s="28" t="s">
        <v>221</v>
      </c>
      <c r="C152" s="11">
        <f>C153</f>
        <v>17622096</v>
      </c>
      <c r="D152" s="25"/>
      <c r="E152" s="25"/>
      <c r="F152" s="11">
        <f>F153</f>
        <v>17472784.859999999</v>
      </c>
    </row>
    <row r="153" spans="1:6" ht="40.5" customHeight="1" x14ac:dyDescent="0.25">
      <c r="A153" s="41" t="s">
        <v>182</v>
      </c>
      <c r="B153" s="28" t="s">
        <v>222</v>
      </c>
      <c r="C153" s="19">
        <v>17622096</v>
      </c>
      <c r="D153" s="25"/>
      <c r="E153" s="25"/>
      <c r="F153" s="11">
        <v>17472784.859999999</v>
      </c>
    </row>
    <row r="154" spans="1:6" ht="54.75" customHeight="1" x14ac:dyDescent="0.25">
      <c r="A154" s="41" t="s">
        <v>177</v>
      </c>
      <c r="B154" s="28" t="s">
        <v>179</v>
      </c>
      <c r="C154" s="19">
        <f>C155</f>
        <v>12366358</v>
      </c>
      <c r="D154" s="25"/>
      <c r="E154" s="25"/>
      <c r="F154" s="11">
        <f>F155</f>
        <v>12332608.949999999</v>
      </c>
    </row>
    <row r="155" spans="1:6" ht="50.25" customHeight="1" x14ac:dyDescent="0.25">
      <c r="A155" s="41" t="s">
        <v>178</v>
      </c>
      <c r="B155" s="28" t="s">
        <v>180</v>
      </c>
      <c r="C155" s="19">
        <v>12366358</v>
      </c>
      <c r="D155" s="25"/>
      <c r="E155" s="25"/>
      <c r="F155" s="11">
        <v>12332608.949999999</v>
      </c>
    </row>
    <row r="156" spans="1:6" ht="24" x14ac:dyDescent="0.25">
      <c r="A156" s="41" t="s">
        <v>229</v>
      </c>
      <c r="B156" s="42" t="s">
        <v>231</v>
      </c>
      <c r="C156" s="19">
        <f>C157</f>
        <v>966000</v>
      </c>
      <c r="D156" s="43"/>
      <c r="E156" s="25"/>
      <c r="F156" s="11">
        <f>F157</f>
        <v>966000</v>
      </c>
    </row>
    <row r="157" spans="1:6" ht="24" x14ac:dyDescent="0.25">
      <c r="A157" s="41" t="s">
        <v>230</v>
      </c>
      <c r="B157" s="42" t="s">
        <v>232</v>
      </c>
      <c r="C157" s="19">
        <v>966000</v>
      </c>
      <c r="D157" s="32"/>
      <c r="E157" s="25"/>
      <c r="F157" s="11">
        <v>966000</v>
      </c>
    </row>
    <row r="158" spans="1:6" x14ac:dyDescent="0.25">
      <c r="A158" s="6" t="s">
        <v>131</v>
      </c>
      <c r="B158" s="29" t="s">
        <v>99</v>
      </c>
      <c r="C158" s="12">
        <f>C159</f>
        <v>312953060</v>
      </c>
      <c r="D158" s="25"/>
      <c r="E158" s="25"/>
      <c r="F158" s="12">
        <f>F159</f>
        <v>312942861.27999997</v>
      </c>
    </row>
    <row r="159" spans="1:6" x14ac:dyDescent="0.25">
      <c r="A159" s="5" t="s">
        <v>132</v>
      </c>
      <c r="B159" s="28" t="s">
        <v>100</v>
      </c>
      <c r="C159" s="19">
        <f>C160+C161+C162+C165+C168+C171+C174+C175+C178+C181+C184+C187+C190+C193+C196+C199+C202+C205+C208+C211</f>
        <v>312953060</v>
      </c>
      <c r="D159" s="35"/>
      <c r="E159" s="35"/>
      <c r="F159" s="19">
        <f>SUM(F160:F213)</f>
        <v>312942861.27999997</v>
      </c>
    </row>
    <row r="160" spans="1:6" ht="48" x14ac:dyDescent="0.25">
      <c r="A160" s="5" t="s">
        <v>133</v>
      </c>
      <c r="B160" s="28" t="s">
        <v>101</v>
      </c>
      <c r="C160" s="19">
        <v>34810</v>
      </c>
      <c r="D160" s="35"/>
      <c r="E160" s="35"/>
      <c r="F160" s="19">
        <v>34810</v>
      </c>
    </row>
    <row r="161" spans="1:6" ht="49.5" customHeight="1" x14ac:dyDescent="0.25">
      <c r="A161" s="5" t="s">
        <v>133</v>
      </c>
      <c r="B161" s="28" t="s">
        <v>102</v>
      </c>
      <c r="C161" s="19">
        <v>655425</v>
      </c>
      <c r="D161" s="35"/>
      <c r="E161" s="35"/>
      <c r="F161" s="19">
        <v>645227.1</v>
      </c>
    </row>
    <row r="162" spans="1:6" ht="56.25" customHeight="1" x14ac:dyDescent="0.25">
      <c r="A162" s="52" t="s">
        <v>133</v>
      </c>
      <c r="B162" s="53" t="s">
        <v>103</v>
      </c>
      <c r="C162" s="54">
        <v>243475476</v>
      </c>
      <c r="D162" s="35"/>
      <c r="E162" s="35"/>
      <c r="F162" s="54">
        <v>243475476</v>
      </c>
    </row>
    <row r="163" spans="1:6" x14ac:dyDescent="0.25">
      <c r="A163" s="52"/>
      <c r="B163" s="53"/>
      <c r="C163" s="54"/>
      <c r="D163" s="35"/>
      <c r="E163" s="35"/>
      <c r="F163" s="54"/>
    </row>
    <row r="164" spans="1:6" ht="22.5" customHeight="1" x14ac:dyDescent="0.25">
      <c r="A164" s="52"/>
      <c r="B164" s="53"/>
      <c r="C164" s="54"/>
      <c r="D164" s="44"/>
      <c r="E164" s="35"/>
      <c r="F164" s="54"/>
    </row>
    <row r="165" spans="1:6" ht="18" customHeight="1" x14ac:dyDescent="0.25">
      <c r="A165" s="52" t="s">
        <v>133</v>
      </c>
      <c r="B165" s="53" t="s">
        <v>104</v>
      </c>
      <c r="C165" s="54">
        <v>21968181</v>
      </c>
      <c r="D165" s="35"/>
      <c r="E165" s="35"/>
      <c r="F165" s="54">
        <v>21968181</v>
      </c>
    </row>
    <row r="166" spans="1:6" x14ac:dyDescent="0.25">
      <c r="A166" s="52"/>
      <c r="B166" s="53"/>
      <c r="C166" s="54"/>
      <c r="D166" s="35"/>
      <c r="E166" s="35"/>
      <c r="F166" s="54"/>
    </row>
    <row r="167" spans="1:6" ht="46.5" customHeight="1" x14ac:dyDescent="0.25">
      <c r="A167" s="52"/>
      <c r="B167" s="53"/>
      <c r="C167" s="54"/>
      <c r="D167" s="45"/>
      <c r="E167" s="35"/>
      <c r="F167" s="54"/>
    </row>
    <row r="168" spans="1:6" x14ac:dyDescent="0.25">
      <c r="A168" s="52" t="s">
        <v>133</v>
      </c>
      <c r="B168" s="53" t="s">
        <v>105</v>
      </c>
      <c r="C168" s="54">
        <v>115106</v>
      </c>
      <c r="D168" s="35"/>
      <c r="E168" s="35"/>
      <c r="F168" s="54">
        <v>115106</v>
      </c>
    </row>
    <row r="169" spans="1:6" x14ac:dyDescent="0.25">
      <c r="A169" s="52"/>
      <c r="B169" s="53"/>
      <c r="C169" s="54"/>
      <c r="D169" s="35"/>
      <c r="E169" s="35"/>
      <c r="F169" s="54"/>
    </row>
    <row r="170" spans="1:6" ht="4.5" customHeight="1" x14ac:dyDescent="0.25">
      <c r="A170" s="52"/>
      <c r="B170" s="53"/>
      <c r="C170" s="54"/>
      <c r="D170" s="35"/>
      <c r="E170" s="35"/>
      <c r="F170" s="54"/>
    </row>
    <row r="171" spans="1:6" x14ac:dyDescent="0.25">
      <c r="A171" s="52" t="s">
        <v>133</v>
      </c>
      <c r="B171" s="53" t="s">
        <v>106</v>
      </c>
      <c r="C171" s="54">
        <v>2088600</v>
      </c>
      <c r="D171" s="35"/>
      <c r="E171" s="35"/>
      <c r="F171" s="54">
        <v>2088600</v>
      </c>
    </row>
    <row r="172" spans="1:6" ht="17.25" customHeight="1" x14ac:dyDescent="0.25">
      <c r="A172" s="52"/>
      <c r="B172" s="53"/>
      <c r="C172" s="54"/>
      <c r="D172" s="35"/>
      <c r="E172" s="35"/>
      <c r="F172" s="54"/>
    </row>
    <row r="173" spans="1:6" x14ac:dyDescent="0.25">
      <c r="A173" s="52"/>
      <c r="B173" s="53"/>
      <c r="C173" s="54"/>
      <c r="D173" s="35"/>
      <c r="E173" s="35"/>
      <c r="F173" s="54"/>
    </row>
    <row r="174" spans="1:6" ht="48" x14ac:dyDescent="0.25">
      <c r="A174" s="5" t="s">
        <v>133</v>
      </c>
      <c r="B174" s="28" t="s">
        <v>223</v>
      </c>
      <c r="C174" s="19">
        <v>125385</v>
      </c>
      <c r="D174" s="45"/>
      <c r="E174" s="35"/>
      <c r="F174" s="19">
        <v>125384.18</v>
      </c>
    </row>
    <row r="175" spans="1:6" x14ac:dyDescent="0.25">
      <c r="A175" s="52" t="s">
        <v>133</v>
      </c>
      <c r="B175" s="53" t="s">
        <v>107</v>
      </c>
      <c r="C175" s="54">
        <v>279043</v>
      </c>
      <c r="D175" s="35"/>
      <c r="E175" s="35"/>
      <c r="F175" s="54">
        <v>279043</v>
      </c>
    </row>
    <row r="176" spans="1:6" x14ac:dyDescent="0.25">
      <c r="A176" s="52"/>
      <c r="B176" s="53"/>
      <c r="C176" s="54"/>
      <c r="D176" s="35"/>
      <c r="E176" s="35"/>
      <c r="F176" s="54"/>
    </row>
    <row r="177" spans="1:6" ht="41.25" customHeight="1" x14ac:dyDescent="0.25">
      <c r="A177" s="52"/>
      <c r="B177" s="53"/>
      <c r="C177" s="54"/>
      <c r="D177" s="45"/>
      <c r="E177" s="35"/>
      <c r="F177" s="54"/>
    </row>
    <row r="178" spans="1:6" x14ac:dyDescent="0.25">
      <c r="A178" s="52" t="s">
        <v>133</v>
      </c>
      <c r="B178" s="53" t="s">
        <v>108</v>
      </c>
      <c r="C178" s="54">
        <v>348100</v>
      </c>
      <c r="D178" s="35"/>
      <c r="E178" s="35"/>
      <c r="F178" s="54">
        <v>348100</v>
      </c>
    </row>
    <row r="179" spans="1:6" x14ac:dyDescent="0.25">
      <c r="A179" s="52"/>
      <c r="B179" s="53"/>
      <c r="C179" s="54"/>
      <c r="D179" s="35"/>
      <c r="E179" s="35"/>
      <c r="F179" s="54"/>
    </row>
    <row r="180" spans="1:6" ht="15.75" customHeight="1" x14ac:dyDescent="0.25">
      <c r="A180" s="52"/>
      <c r="B180" s="53"/>
      <c r="C180" s="54"/>
      <c r="D180" s="35"/>
      <c r="E180" s="35"/>
      <c r="F180" s="54"/>
    </row>
    <row r="181" spans="1:6" x14ac:dyDescent="0.25">
      <c r="A181" s="52" t="s">
        <v>133</v>
      </c>
      <c r="B181" s="53" t="s">
        <v>109</v>
      </c>
      <c r="C181" s="54">
        <v>1044300</v>
      </c>
      <c r="D181" s="35"/>
      <c r="E181" s="35"/>
      <c r="F181" s="54">
        <v>1044300</v>
      </c>
    </row>
    <row r="182" spans="1:6" ht="17.25" customHeight="1" x14ac:dyDescent="0.25">
      <c r="A182" s="52"/>
      <c r="B182" s="53"/>
      <c r="C182" s="54"/>
      <c r="D182" s="35"/>
      <c r="E182" s="35"/>
      <c r="F182" s="54"/>
    </row>
    <row r="183" spans="1:6" ht="18.75" customHeight="1" x14ac:dyDescent="0.25">
      <c r="A183" s="52"/>
      <c r="B183" s="53"/>
      <c r="C183" s="54"/>
      <c r="D183" s="35"/>
      <c r="E183" s="35"/>
      <c r="F183" s="54"/>
    </row>
    <row r="184" spans="1:6" x14ac:dyDescent="0.25">
      <c r="A184" s="52" t="s">
        <v>133</v>
      </c>
      <c r="B184" s="51" t="s">
        <v>110</v>
      </c>
      <c r="C184" s="54">
        <v>17582773</v>
      </c>
      <c r="D184" s="35"/>
      <c r="E184" s="35"/>
      <c r="F184" s="54">
        <v>17582773</v>
      </c>
    </row>
    <row r="185" spans="1:6" ht="17.25" customHeight="1" x14ac:dyDescent="0.25">
      <c r="A185" s="52"/>
      <c r="B185" s="51"/>
      <c r="C185" s="54"/>
      <c r="D185" s="35"/>
      <c r="E185" s="45"/>
      <c r="F185" s="54"/>
    </row>
    <row r="186" spans="1:6" ht="41.25" customHeight="1" x14ac:dyDescent="0.25">
      <c r="A186" s="52"/>
      <c r="B186" s="51"/>
      <c r="C186" s="54"/>
      <c r="D186" s="35"/>
      <c r="E186" s="35"/>
      <c r="F186" s="54"/>
    </row>
    <row r="187" spans="1:6" x14ac:dyDescent="0.25">
      <c r="A187" s="52" t="s">
        <v>133</v>
      </c>
      <c r="B187" s="51" t="s">
        <v>111</v>
      </c>
      <c r="C187" s="55">
        <v>3953198</v>
      </c>
      <c r="D187" s="35"/>
      <c r="E187" s="35"/>
      <c r="F187" s="54">
        <v>3953198</v>
      </c>
    </row>
    <row r="188" spans="1:6" x14ac:dyDescent="0.25">
      <c r="A188" s="52"/>
      <c r="B188" s="51"/>
      <c r="C188" s="55"/>
      <c r="D188" s="35"/>
      <c r="E188" s="35"/>
      <c r="F188" s="54"/>
    </row>
    <row r="189" spans="1:6" ht="23.25" customHeight="1" x14ac:dyDescent="0.25">
      <c r="A189" s="52"/>
      <c r="B189" s="51"/>
      <c r="C189" s="55"/>
      <c r="D189" s="46"/>
      <c r="E189" s="35"/>
      <c r="F189" s="54"/>
    </row>
    <row r="190" spans="1:6" x14ac:dyDescent="0.25">
      <c r="A190" s="52" t="s">
        <v>133</v>
      </c>
      <c r="B190" s="53" t="s">
        <v>112</v>
      </c>
      <c r="C190" s="54">
        <v>348100</v>
      </c>
      <c r="D190" s="35"/>
      <c r="E190" s="35"/>
      <c r="F190" s="54">
        <v>348100</v>
      </c>
    </row>
    <row r="191" spans="1:6" x14ac:dyDescent="0.25">
      <c r="A191" s="52"/>
      <c r="B191" s="53"/>
      <c r="C191" s="54"/>
      <c r="D191" s="35"/>
      <c r="E191" s="35"/>
      <c r="F191" s="54"/>
    </row>
    <row r="192" spans="1:6" x14ac:dyDescent="0.25">
      <c r="A192" s="52"/>
      <c r="B192" s="53"/>
      <c r="C192" s="54"/>
      <c r="D192" s="35"/>
      <c r="E192" s="35"/>
      <c r="F192" s="54"/>
    </row>
    <row r="193" spans="1:6" ht="29.25" customHeight="1" x14ac:dyDescent="0.25">
      <c r="A193" s="52" t="s">
        <v>133</v>
      </c>
      <c r="B193" s="53" t="s">
        <v>113</v>
      </c>
      <c r="C193" s="54">
        <v>348100</v>
      </c>
      <c r="D193" s="35"/>
      <c r="E193" s="35"/>
      <c r="F193" s="54">
        <v>348100</v>
      </c>
    </row>
    <row r="194" spans="1:6" x14ac:dyDescent="0.25">
      <c r="A194" s="52"/>
      <c r="B194" s="53"/>
      <c r="C194" s="54"/>
      <c r="D194" s="35"/>
      <c r="E194" s="35"/>
      <c r="F194" s="54"/>
    </row>
    <row r="195" spans="1:6" ht="1.5" hidden="1" customHeight="1" thickBot="1" x14ac:dyDescent="0.25">
      <c r="A195" s="52"/>
      <c r="B195" s="53"/>
      <c r="C195" s="54"/>
      <c r="D195" s="35"/>
      <c r="E195" s="35"/>
      <c r="F195" s="19"/>
    </row>
    <row r="196" spans="1:6" x14ac:dyDescent="0.25">
      <c r="A196" s="52" t="s">
        <v>133</v>
      </c>
      <c r="B196" s="53" t="s">
        <v>114</v>
      </c>
      <c r="C196" s="54">
        <v>10147452</v>
      </c>
      <c r="D196" s="35"/>
      <c r="E196" s="35"/>
      <c r="F196" s="54">
        <v>10147452</v>
      </c>
    </row>
    <row r="197" spans="1:6" x14ac:dyDescent="0.25">
      <c r="A197" s="52"/>
      <c r="B197" s="53"/>
      <c r="C197" s="54"/>
      <c r="D197" s="35"/>
      <c r="E197" s="35"/>
      <c r="F197" s="54"/>
    </row>
    <row r="198" spans="1:6" ht="17.25" customHeight="1" x14ac:dyDescent="0.25">
      <c r="A198" s="52"/>
      <c r="B198" s="53"/>
      <c r="C198" s="54"/>
      <c r="D198" s="35"/>
      <c r="E198" s="35"/>
      <c r="F198" s="54"/>
    </row>
    <row r="199" spans="1:6" x14ac:dyDescent="0.25">
      <c r="A199" s="52" t="s">
        <v>133</v>
      </c>
      <c r="B199" s="53" t="s">
        <v>115</v>
      </c>
      <c r="C199" s="54">
        <v>8081457</v>
      </c>
      <c r="D199" s="35"/>
      <c r="E199" s="35"/>
      <c r="F199" s="54">
        <v>8081457</v>
      </c>
    </row>
    <row r="200" spans="1:6" x14ac:dyDescent="0.25">
      <c r="A200" s="52"/>
      <c r="B200" s="53"/>
      <c r="C200" s="54"/>
      <c r="D200" s="35"/>
      <c r="E200" s="35"/>
      <c r="F200" s="54"/>
    </row>
    <row r="201" spans="1:6" ht="6.75" customHeight="1" x14ac:dyDescent="0.25">
      <c r="A201" s="52"/>
      <c r="B201" s="53"/>
      <c r="C201" s="54"/>
      <c r="D201" s="35"/>
      <c r="E201" s="35"/>
      <c r="F201" s="54"/>
    </row>
    <row r="202" spans="1:6" ht="24" x14ac:dyDescent="0.25">
      <c r="A202" s="5" t="s">
        <v>133</v>
      </c>
      <c r="B202" s="28" t="s">
        <v>116</v>
      </c>
      <c r="C202" s="19">
        <v>407640</v>
      </c>
      <c r="D202" s="35"/>
      <c r="E202" s="35"/>
      <c r="F202" s="19">
        <v>407640</v>
      </c>
    </row>
    <row r="203" spans="1:6" ht="4.5" hidden="1" customHeight="1" thickBot="1" x14ac:dyDescent="0.25">
      <c r="A203" s="5"/>
      <c r="B203" s="28"/>
      <c r="C203" s="19"/>
      <c r="D203" s="35"/>
      <c r="E203" s="35"/>
      <c r="F203" s="19"/>
    </row>
    <row r="204" spans="1:6" hidden="1" x14ac:dyDescent="0.25">
      <c r="A204" s="5"/>
      <c r="B204" s="28"/>
      <c r="C204" s="19"/>
      <c r="D204" s="35"/>
      <c r="E204" s="35"/>
      <c r="F204" s="19"/>
    </row>
    <row r="205" spans="1:6" ht="53.25" customHeight="1" x14ac:dyDescent="0.25">
      <c r="A205" s="5" t="s">
        <v>133</v>
      </c>
      <c r="B205" s="28" t="s">
        <v>224</v>
      </c>
      <c r="C205" s="19">
        <v>0</v>
      </c>
      <c r="D205" s="35"/>
      <c r="E205" s="35"/>
      <c r="F205" s="19">
        <v>0</v>
      </c>
    </row>
    <row r="206" spans="1:6" hidden="1" x14ac:dyDescent="0.25">
      <c r="A206" s="5"/>
      <c r="B206" s="28"/>
      <c r="C206" s="19"/>
      <c r="D206" s="35"/>
      <c r="E206" s="35"/>
      <c r="F206" s="19"/>
    </row>
    <row r="207" spans="1:6" hidden="1" x14ac:dyDescent="0.25">
      <c r="A207" s="5"/>
      <c r="B207" s="28"/>
      <c r="C207" s="19"/>
      <c r="D207" s="35"/>
      <c r="E207" s="35"/>
      <c r="F207" s="19"/>
    </row>
    <row r="208" spans="1:6" x14ac:dyDescent="0.25">
      <c r="A208" s="52" t="s">
        <v>133</v>
      </c>
      <c r="B208" s="53" t="s">
        <v>117</v>
      </c>
      <c r="C208" s="54">
        <v>1834927</v>
      </c>
      <c r="D208" s="35"/>
      <c r="E208" s="35"/>
      <c r="F208" s="54">
        <v>1834927</v>
      </c>
    </row>
    <row r="209" spans="1:6" x14ac:dyDescent="0.25">
      <c r="A209" s="52"/>
      <c r="B209" s="53"/>
      <c r="C209" s="54"/>
      <c r="D209" s="35"/>
      <c r="E209" s="35"/>
      <c r="F209" s="54"/>
    </row>
    <row r="210" spans="1:6" ht="22.5" customHeight="1" x14ac:dyDescent="0.25">
      <c r="A210" s="52"/>
      <c r="B210" s="53"/>
      <c r="C210" s="54"/>
      <c r="D210" s="35"/>
      <c r="E210" s="35"/>
      <c r="F210" s="54"/>
    </row>
    <row r="211" spans="1:6" x14ac:dyDescent="0.25">
      <c r="A211" s="52" t="s">
        <v>133</v>
      </c>
      <c r="B211" s="53" t="s">
        <v>141</v>
      </c>
      <c r="C211" s="54">
        <v>114987</v>
      </c>
      <c r="D211" s="35"/>
      <c r="E211" s="35"/>
      <c r="F211" s="54">
        <v>114987</v>
      </c>
    </row>
    <row r="212" spans="1:6" ht="14.25" customHeight="1" x14ac:dyDescent="0.25">
      <c r="A212" s="52"/>
      <c r="B212" s="53"/>
      <c r="C212" s="54"/>
      <c r="D212" s="35"/>
      <c r="E212" s="35"/>
      <c r="F212" s="54"/>
    </row>
    <row r="213" spans="1:6" ht="47.25" customHeight="1" x14ac:dyDescent="0.25">
      <c r="A213" s="52"/>
      <c r="B213" s="53"/>
      <c r="C213" s="54"/>
      <c r="D213" s="35"/>
      <c r="E213" s="35"/>
      <c r="F213" s="54"/>
    </row>
    <row r="214" spans="1:6" ht="28.5" customHeight="1" x14ac:dyDescent="0.25">
      <c r="A214" s="6" t="s">
        <v>196</v>
      </c>
      <c r="B214" s="29" t="s">
        <v>197</v>
      </c>
      <c r="C214" s="12">
        <f>C215+C217</f>
        <v>2291689</v>
      </c>
      <c r="D214" s="25"/>
      <c r="E214" s="25"/>
      <c r="F214" s="12">
        <v>2266090</v>
      </c>
    </row>
    <row r="215" spans="1:6" ht="42" customHeight="1" x14ac:dyDescent="0.25">
      <c r="A215" s="5" t="s">
        <v>279</v>
      </c>
      <c r="B215" s="29" t="s">
        <v>295</v>
      </c>
      <c r="C215" s="12">
        <f>C216</f>
        <v>1045805</v>
      </c>
      <c r="D215" s="32"/>
      <c r="E215" s="25"/>
      <c r="F215" s="12">
        <v>1020206</v>
      </c>
    </row>
    <row r="216" spans="1:6" ht="51" customHeight="1" x14ac:dyDescent="0.25">
      <c r="A216" s="5" t="s">
        <v>278</v>
      </c>
      <c r="B216" s="28" t="s">
        <v>280</v>
      </c>
      <c r="C216" s="11">
        <v>1045805</v>
      </c>
      <c r="D216" s="32"/>
      <c r="E216" s="25"/>
      <c r="F216" s="11">
        <v>1020206</v>
      </c>
    </row>
    <row r="217" spans="1:6" ht="24.75" customHeight="1" x14ac:dyDescent="0.25">
      <c r="A217" s="5" t="s">
        <v>317</v>
      </c>
      <c r="B217" s="29" t="s">
        <v>319</v>
      </c>
      <c r="C217" s="12">
        <f>C218</f>
        <v>1245884</v>
      </c>
      <c r="D217" s="32"/>
      <c r="E217" s="25"/>
      <c r="F217" s="12">
        <f>F218</f>
        <v>1245884</v>
      </c>
    </row>
    <row r="218" spans="1:6" ht="28.5" customHeight="1" x14ac:dyDescent="0.25">
      <c r="A218" s="5" t="s">
        <v>318</v>
      </c>
      <c r="B218" s="28" t="s">
        <v>320</v>
      </c>
      <c r="C218" s="11">
        <v>1245884</v>
      </c>
      <c r="D218" s="32"/>
      <c r="E218" s="25"/>
      <c r="F218" s="11">
        <v>1245884</v>
      </c>
    </row>
    <row r="219" spans="1:6" ht="18.75" customHeight="1" x14ac:dyDescent="0.25">
      <c r="A219" s="6" t="s">
        <v>198</v>
      </c>
      <c r="B219" s="29" t="s">
        <v>199</v>
      </c>
      <c r="C219" s="12">
        <f>C220</f>
        <v>3699894</v>
      </c>
      <c r="D219" s="25"/>
      <c r="E219" s="25"/>
      <c r="F219" s="12">
        <v>3809894</v>
      </c>
    </row>
    <row r="220" spans="1:6" ht="26.25" customHeight="1" x14ac:dyDescent="0.25">
      <c r="A220" s="5" t="s">
        <v>235</v>
      </c>
      <c r="B220" s="28" t="s">
        <v>234</v>
      </c>
      <c r="C220" s="11">
        <f>C221</f>
        <v>3699894</v>
      </c>
      <c r="D220" s="25"/>
      <c r="E220" s="25"/>
      <c r="F220" s="11">
        <v>3809894</v>
      </c>
    </row>
    <row r="221" spans="1:6" ht="26.25" customHeight="1" x14ac:dyDescent="0.25">
      <c r="A221" s="5" t="s">
        <v>236</v>
      </c>
      <c r="B221" s="28" t="s">
        <v>234</v>
      </c>
      <c r="C221" s="11">
        <v>3699894</v>
      </c>
      <c r="D221" s="47"/>
      <c r="E221" s="25"/>
      <c r="F221" s="11">
        <v>3809894</v>
      </c>
    </row>
    <row r="222" spans="1:6" ht="26.25" customHeight="1" x14ac:dyDescent="0.25">
      <c r="A222" s="6" t="s">
        <v>263</v>
      </c>
      <c r="B222" s="29" t="s">
        <v>259</v>
      </c>
      <c r="C222" s="12">
        <f>C223</f>
        <v>0.96</v>
      </c>
      <c r="D222" s="25"/>
      <c r="E222" s="25"/>
      <c r="F222" s="12">
        <f>F223</f>
        <v>0.96</v>
      </c>
    </row>
    <row r="223" spans="1:6" ht="52.5" customHeight="1" x14ac:dyDescent="0.25">
      <c r="A223" s="5" t="s">
        <v>264</v>
      </c>
      <c r="B223" s="28" t="s">
        <v>260</v>
      </c>
      <c r="C223" s="11">
        <f>C224</f>
        <v>0.96</v>
      </c>
      <c r="D223" s="25"/>
      <c r="E223" s="25"/>
      <c r="F223" s="11">
        <f>F224</f>
        <v>0.96</v>
      </c>
    </row>
    <row r="224" spans="1:6" ht="49.5" customHeight="1" x14ac:dyDescent="0.25">
      <c r="A224" s="5" t="s">
        <v>265</v>
      </c>
      <c r="B224" s="28" t="s">
        <v>261</v>
      </c>
      <c r="C224" s="11">
        <f>C225</f>
        <v>0.96</v>
      </c>
      <c r="D224" s="25"/>
      <c r="E224" s="25"/>
      <c r="F224" s="11">
        <f>F225</f>
        <v>0.96</v>
      </c>
    </row>
    <row r="225" spans="1:7" ht="38.25" customHeight="1" x14ac:dyDescent="0.25">
      <c r="A225" s="5" t="s">
        <v>266</v>
      </c>
      <c r="B225" s="28" t="s">
        <v>262</v>
      </c>
      <c r="C225" s="11">
        <v>0.96</v>
      </c>
      <c r="D225" s="48"/>
      <c r="E225" s="25"/>
      <c r="F225" s="11">
        <v>0.96</v>
      </c>
    </row>
    <row r="226" spans="1:7" ht="30" customHeight="1" x14ac:dyDescent="0.25">
      <c r="A226" s="6" t="s">
        <v>144</v>
      </c>
      <c r="B226" s="29" t="s">
        <v>145</v>
      </c>
      <c r="C226" s="12">
        <f>C227</f>
        <v>-1335055.3700000001</v>
      </c>
      <c r="D226" s="25"/>
      <c r="E226" s="25"/>
      <c r="F226" s="12">
        <f>F227</f>
        <v>-1335055.3700000001</v>
      </c>
    </row>
    <row r="227" spans="1:7" ht="40.5" customHeight="1" x14ac:dyDescent="0.25">
      <c r="A227" s="5" t="s">
        <v>227</v>
      </c>
      <c r="B227" s="28" t="s">
        <v>225</v>
      </c>
      <c r="C227" s="11">
        <v>-1335055.3700000001</v>
      </c>
      <c r="D227" s="25"/>
      <c r="E227" s="25"/>
      <c r="F227" s="11">
        <v>-1335055.3700000001</v>
      </c>
    </row>
    <row r="228" spans="1:7" ht="40.5" customHeight="1" x14ac:dyDescent="0.25">
      <c r="A228" s="5" t="s">
        <v>269</v>
      </c>
      <c r="B228" s="28" t="s">
        <v>325</v>
      </c>
      <c r="C228" s="11">
        <v>-3.31</v>
      </c>
      <c r="D228" s="25"/>
      <c r="E228" s="25"/>
      <c r="F228" s="11">
        <v>-3.31</v>
      </c>
    </row>
    <row r="229" spans="1:7" ht="38.25" customHeight="1" x14ac:dyDescent="0.25">
      <c r="A229" s="5" t="s">
        <v>228</v>
      </c>
      <c r="B229" s="28" t="s">
        <v>226</v>
      </c>
      <c r="C229" s="11">
        <v>-1335052.06</v>
      </c>
      <c r="D229" s="48"/>
      <c r="E229" s="25"/>
      <c r="F229" s="11">
        <v>-1335052.06</v>
      </c>
    </row>
    <row r="230" spans="1:7" x14ac:dyDescent="0.25">
      <c r="A230" s="29"/>
      <c r="B230" s="29" t="s">
        <v>118</v>
      </c>
      <c r="C230" s="12">
        <f>C11+C113</f>
        <v>821002358.71000004</v>
      </c>
      <c r="D230" s="25"/>
      <c r="E230" s="25"/>
      <c r="F230" s="12">
        <f>F11+F113</f>
        <v>823721287.58999991</v>
      </c>
    </row>
    <row r="231" spans="1:7" x14ac:dyDescent="0.25">
      <c r="A231" s="4"/>
      <c r="C231" s="9"/>
    </row>
    <row r="232" spans="1:7" x14ac:dyDescent="0.25">
      <c r="C232" s="8"/>
    </row>
    <row r="233" spans="1:7" x14ac:dyDescent="0.25">
      <c r="C233" s="8"/>
    </row>
    <row r="235" spans="1:7" x14ac:dyDescent="0.25">
      <c r="G235" s="8"/>
    </row>
    <row r="236" spans="1:7" x14ac:dyDescent="0.25">
      <c r="A236" s="8"/>
    </row>
  </sheetData>
  <mergeCells count="81">
    <mergeCell ref="F199:F201"/>
    <mergeCell ref="F208:F210"/>
    <mergeCell ref="F211:F213"/>
    <mergeCell ref="F137:F139"/>
    <mergeCell ref="F184:F186"/>
    <mergeCell ref="F187:F189"/>
    <mergeCell ref="F190:F192"/>
    <mergeCell ref="F193:F194"/>
    <mergeCell ref="F196:F198"/>
    <mergeCell ref="F168:F170"/>
    <mergeCell ref="F171:F173"/>
    <mergeCell ref="F175:F177"/>
    <mergeCell ref="F178:F180"/>
    <mergeCell ref="F181:F183"/>
    <mergeCell ref="F140:F142"/>
    <mergeCell ref="F143:F145"/>
    <mergeCell ref="F146:F148"/>
    <mergeCell ref="F162:F164"/>
    <mergeCell ref="F165:F167"/>
    <mergeCell ref="B1:F1"/>
    <mergeCell ref="B2:F2"/>
    <mergeCell ref="B3:F3"/>
    <mergeCell ref="B4:F4"/>
    <mergeCell ref="A7:C7"/>
    <mergeCell ref="A137:A139"/>
    <mergeCell ref="A143:A145"/>
    <mergeCell ref="A146:A148"/>
    <mergeCell ref="C137:C139"/>
    <mergeCell ref="C140:C142"/>
    <mergeCell ref="C143:C145"/>
    <mergeCell ref="C146:C148"/>
    <mergeCell ref="B137:B139"/>
    <mergeCell ref="C196:C198"/>
    <mergeCell ref="C184:C186"/>
    <mergeCell ref="C199:C201"/>
    <mergeCell ref="C208:C210"/>
    <mergeCell ref="C211:C213"/>
    <mergeCell ref="C193:C195"/>
    <mergeCell ref="C187:C189"/>
    <mergeCell ref="C190:C192"/>
    <mergeCell ref="A140:A142"/>
    <mergeCell ref="B146:B148"/>
    <mergeCell ref="B140:B142"/>
    <mergeCell ref="B143:B145"/>
    <mergeCell ref="C175:C177"/>
    <mergeCell ref="A162:A164"/>
    <mergeCell ref="A165:A167"/>
    <mergeCell ref="A168:A170"/>
    <mergeCell ref="A171:A173"/>
    <mergeCell ref="A175:A177"/>
    <mergeCell ref="B162:B164"/>
    <mergeCell ref="B165:B167"/>
    <mergeCell ref="B175:B177"/>
    <mergeCell ref="C162:C164"/>
    <mergeCell ref="C165:C167"/>
    <mergeCell ref="C168:C170"/>
    <mergeCell ref="C171:C173"/>
    <mergeCell ref="B168:B170"/>
    <mergeCell ref="B171:B173"/>
    <mergeCell ref="A184:A186"/>
    <mergeCell ref="B184:B186"/>
    <mergeCell ref="A181:A183"/>
    <mergeCell ref="C178:C180"/>
    <mergeCell ref="C181:C183"/>
    <mergeCell ref="B181:B183"/>
    <mergeCell ref="A178:A180"/>
    <mergeCell ref="B178:B180"/>
    <mergeCell ref="B187:B189"/>
    <mergeCell ref="A187:A189"/>
    <mergeCell ref="A211:A213"/>
    <mergeCell ref="B211:B213"/>
    <mergeCell ref="A190:A192"/>
    <mergeCell ref="B190:B192"/>
    <mergeCell ref="A193:A195"/>
    <mergeCell ref="B193:B195"/>
    <mergeCell ref="A196:A198"/>
    <mergeCell ref="B196:B198"/>
    <mergeCell ref="A199:A201"/>
    <mergeCell ref="B199:B201"/>
    <mergeCell ref="A208:A210"/>
    <mergeCell ref="B208:B210"/>
  </mergeCells>
  <pageMargins left="0.70866141732283472" right="0.31496062992125984" top="0.74803149606299213" bottom="0.74803149606299213" header="0.31496062992125984" footer="0.31496062992125984"/>
  <pageSetup paperSize="9" scale="70" fitToHeight="0" orientation="portrait" r:id="rId1"/>
  <rowBreaks count="3" manualBreakCount="3">
    <brk id="108" max="16383" man="1"/>
    <brk id="145" max="16383" man="1"/>
    <brk id="1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2024-03-18T06:40:45Z</cp:lastPrinted>
  <dcterms:created xsi:type="dcterms:W3CDTF">2018-01-17T07:28:52Z</dcterms:created>
  <dcterms:modified xsi:type="dcterms:W3CDTF">2024-03-26T08:12:24Z</dcterms:modified>
</cp:coreProperties>
</file>