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6665" windowHeight="9465"/>
  </bookViews>
  <sheets>
    <sheet name="26.02" sheetId="31" r:id="rId1"/>
  </sheets>
  <calcPr calcId="125725"/>
</workbook>
</file>

<file path=xl/calcChain.xml><?xml version="1.0" encoding="utf-8"?>
<calcChain xmlns="http://schemas.openxmlformats.org/spreadsheetml/2006/main">
  <c r="G13" i="31"/>
  <c r="H13"/>
  <c r="E30"/>
  <c r="E31"/>
  <c r="E41"/>
  <c r="E40"/>
  <c r="E39"/>
  <c r="E38"/>
  <c r="E37"/>
  <c r="E36"/>
  <c r="E35"/>
  <c r="E34"/>
  <c r="H33"/>
  <c r="G33"/>
  <c r="F33"/>
  <c r="E32"/>
  <c r="E29"/>
  <c r="E28"/>
  <c r="E27"/>
  <c r="E26"/>
  <c r="H25"/>
  <c r="G25"/>
  <c r="F25"/>
  <c r="E24"/>
  <c r="E23"/>
  <c r="E22"/>
  <c r="H21"/>
  <c r="G21"/>
  <c r="F21"/>
  <c r="E20"/>
  <c r="E19"/>
  <c r="E18"/>
  <c r="E17"/>
  <c r="E16"/>
  <c r="E15"/>
  <c r="E14"/>
  <c r="I13"/>
  <c r="E12"/>
  <c r="E11"/>
  <c r="H10"/>
  <c r="G10"/>
  <c r="F10"/>
  <c r="E10"/>
  <c r="E21" l="1"/>
  <c r="F13"/>
  <c r="E33"/>
  <c r="E25"/>
  <c r="E13" l="1"/>
</calcChain>
</file>

<file path=xl/sharedStrings.xml><?xml version="1.0" encoding="utf-8"?>
<sst xmlns="http://schemas.openxmlformats.org/spreadsheetml/2006/main" count="128" uniqueCount="87">
  <si>
    <r>
      <t xml:space="preserve">План реализации муниципальной программы Советского  района Курской области "Развитие образования  в Советском   районе Курской области </t>
    </r>
    <r>
      <rPr>
        <sz val="8"/>
        <color theme="1"/>
        <rFont val="Times New Roman"/>
        <family val="1"/>
        <charset val="204"/>
      </rPr>
      <t>"</t>
    </r>
  </si>
  <si>
    <t>№п/п</t>
  </si>
  <si>
    <t>Наименование подпрограммы, контрольного события программы</t>
  </si>
  <si>
    <t>Ответственный исполнитель (ОИВ/ФИО)</t>
  </si>
  <si>
    <t>Срок</t>
  </si>
  <si>
    <t>реализации</t>
  </si>
  <si>
    <t>(дата)</t>
  </si>
  <si>
    <t>Объем ресурсного обеспечения (тыс.руб.)</t>
  </si>
  <si>
    <t>федеральный бюджет</t>
  </si>
  <si>
    <t>областной бюджет</t>
  </si>
  <si>
    <t>бюджет  муниципального района «Советский</t>
  </si>
  <si>
    <t>район» Курской</t>
  </si>
  <si>
    <t>области</t>
  </si>
  <si>
    <t>внебюджетные источники</t>
  </si>
  <si>
    <t>б</t>
  </si>
  <si>
    <t>Подпрограмма  1 «Управление муниципальной программой  и обеспечение условий  реализации» муниципальной программы Советского района Курской области « Развитие образования в Советском районе Курской области»</t>
  </si>
  <si>
    <t>1.1.</t>
  </si>
  <si>
    <t>Управление образования Администрации Советского  района Курской области начальник  В.А.Свеженцев</t>
  </si>
  <si>
    <t>1.2.</t>
  </si>
  <si>
    <r>
      <t>Подпрограмма 2 "Развитие  дошкольного и общего образования  детей»</t>
    </r>
    <r>
      <rPr>
        <sz val="7"/>
        <color theme="1"/>
        <rFont val="Times New Roman"/>
        <family val="1"/>
        <charset val="204"/>
      </rPr>
      <t xml:space="preserve">  муниципальной программы Советского района Курской области « Развитие образования в Советском районе Курской области»</t>
    </r>
  </si>
  <si>
    <t>Управление образования Администрации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 муниципальные казенные дошкольные учреждения</t>
  </si>
  <si>
    <t>Основное мероприятие 2.1 Развитие дошкольного образования</t>
  </si>
  <si>
    <t>муниципальные казенные дошкольные учреждения, (Дюдина Т.И., Щелакова А.Н.)</t>
  </si>
  <si>
    <t xml:space="preserve"> Основное мероприятие 2.2  Развитие общего образования. Обеспечение деятельности муниципальных казенных образовательных учреждений</t>
  </si>
  <si>
    <t>Основное мероприятие  2.3 Обеспечение доступности качественного образования, реструктуризация сети общеобразовательных учреждений расположенных в сельской местности</t>
  </si>
  <si>
    <t>Основное мероприятие  2.4 Реализация моделей качественного образования детьми-инвалидами и лицами с ограниченными возможностями здоровья</t>
  </si>
  <si>
    <t>Руководители муниципальных казенных дошкольных учреждений, руководители муниципальных казенных общеобразовательных учреждений</t>
  </si>
  <si>
    <t>2.5.</t>
  </si>
  <si>
    <t>Основное мероприятие  2.5. Создание условий для реализации федеральных государственных общеобразовательных стандартов начального общего, основного общего и среднего общего образования</t>
  </si>
  <si>
    <t>2.6.</t>
  </si>
  <si>
    <t>Основное мероприятие  2.6. Социальные гарантии работникам образования</t>
  </si>
  <si>
    <t>2.7.</t>
  </si>
  <si>
    <t>2.8.</t>
  </si>
  <si>
    <t>2.9.</t>
  </si>
  <si>
    <r>
      <t xml:space="preserve">Подпрограмма 3 "Развитие дополнительного образования  и системы воспитания детей» </t>
    </r>
    <r>
      <rPr>
        <sz val="7"/>
        <color theme="1"/>
        <rFont val="Times New Roman"/>
        <family val="1"/>
        <charset val="204"/>
      </rPr>
      <t>муниципальной программы Советского района Курской области « Развитие образования в Советском районе Курской области»</t>
    </r>
  </si>
  <si>
    <t>3.1.</t>
  </si>
  <si>
    <t>3.2.</t>
  </si>
  <si>
    <t>Основное мероприятие 3.2  Развитие физической культуры и спорта в образовательных организациях общего и дополнительного образования детей</t>
  </si>
  <si>
    <t>3.3.</t>
  </si>
  <si>
    <t>Основное мероприятие 3.3 Выявление и поддержка одаренных детей</t>
  </si>
  <si>
    <t>3.4.</t>
  </si>
  <si>
    <t>3.5.</t>
  </si>
  <si>
    <t>Основное мероприятие 3.6 Социальные гарантии работникам образования</t>
  </si>
  <si>
    <t>2.1</t>
  </si>
  <si>
    <t>2.2</t>
  </si>
  <si>
    <t>2.3</t>
  </si>
  <si>
    <t>2.4</t>
  </si>
  <si>
    <t>3.6</t>
  </si>
  <si>
    <t>Основное мероприятие   2.Е1. Реализация регионального проекта "Современная школа"</t>
  </si>
  <si>
    <t>Основное мероприятие   2.Е4. Реализация регионального проекта "Цифровая образовательная среда"</t>
  </si>
  <si>
    <t>Основное мероприятие 1.2. Обеспечение деятельности (оказание услуг) муниципальными  образовательными организациями. Методическое, аналитическое, информационное сопровождение муниципальной программы</t>
  </si>
  <si>
    <t>МКУ «Центр бюджетного учета» Советского района   Курской области  главный бухгалтер Воронина О.С. МКУСДПО (повышения квалификации) «Советский  районный информационно-методический центр»  Советского района Курской области Чигарева Г.Н.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</si>
  <si>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</si>
  <si>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Милых В.Н., Атанова Е.А., Жердева С.Г., Алехин В.Ф., Носова В.Н., Коротаев А.Н., Болясниковыа В.А., Воскобоева Л.С., Дорохина О.В.,  Белых Г.Н., /</t>
  </si>
  <si>
    <t>муниципальные казенные общеобразовательные учреждения /Елецкая Н.А., Суровцев Ю.В., Акулова Е.В., /</t>
  </si>
  <si>
    <t>Основное мероприятие 3.1 Обеспечение деятельности учреждения дополнительного образования детей МБУ ДО "Дом пионеров и школьников", МБУ ДО "Советский ДЮСШ"</t>
  </si>
  <si>
    <t>Основное мероприятие 1.1. Руководство и управление в сфере установленных функций органов муниципальной власти и муниципальных казенных учреждений Советского района</t>
  </si>
  <si>
    <t>Основное мероприятие  2.7. Развитие кадрового потенциала системы общего образования детей</t>
  </si>
  <si>
    <t>Основное мероприятие 3.4 Развитие кадрового потенциала системы дополнительного образования детей</t>
  </si>
  <si>
    <t>Основное мероприятие 3.5 Духовно-нравственное воспитание детей и молодежи</t>
  </si>
  <si>
    <t>Управление образования Администрации Советского  района Курской области, МКУ «Центр бюджетного учета»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t>
  </si>
  <si>
    <t>Основное мероприятие 2.8. Развитие дошкольной и школьной инфраструктуры</t>
  </si>
  <si>
    <t>Основное мероприятие 2.8.1. Проведение капитального ремонта муниципальных образовательных организаций</t>
  </si>
  <si>
    <t>Основное мероприятие  2.8.3. Реализация проекта "Народный бюджет"</t>
  </si>
  <si>
    <t>Основное мероприятие  2.8.2 " Реализация мероприятий по модернизации школьных систем  образования"</t>
  </si>
  <si>
    <t>Основное мероприятие   2.9. "Совершенствование организациишкольного питания"</t>
  </si>
  <si>
    <t xml:space="preserve">Основное мероприятие   2.9.2. "Организация бесплатного горячего питания обучающихся, получающих начальное общее образование в муниципальных образовательных организациях" </t>
  </si>
  <si>
    <t xml:space="preserve">Основное мероприятие   2.9.3. "Организация питания обучающихся из малоимущих и (или) многодетных семей, а также обучающихся с ограниченными возможностями здоровья, получающих начальное общее образование в муниципальных образовательных организациях" </t>
  </si>
  <si>
    <t xml:space="preserve">Основное мероприятие   2.9.1. "Организация питания обучающихся из малоимущих и (или) многодетных семей, а также обучающихся с ограниченными возможностями здоровья" </t>
  </si>
  <si>
    <t>Основное мероприятие 3.7 Обеспечение функционирования системы персонифицированного финансирования дополнительного образования детей</t>
  </si>
  <si>
    <t>Основное мероприятие   2.ЕВ Реализация регионального проекта "Патриотическое воспитание Граждан Российской федерации"</t>
  </si>
  <si>
    <t>муниципальные казенные общеобразовательные учреждения /Голощапов В.М., Суровцев Ю.В.,  Акулова Е.В./</t>
  </si>
  <si>
    <t xml:space="preserve"> -муниципальные бюджетные учреждения дополнительного образования  (Стебакова Н.М., Ситникова О.В.)</t>
  </si>
  <si>
    <t>МКУСДПО (повышения квалификации) «Советский  районный информационно-методический центр»  Советского района Курской области (Чигарева Г.Н.)                                                                                                        -муниципальные бюджетные учреждения дополнительного образования  (Стебакова Н.М., Ситникова О.В.)</t>
  </si>
  <si>
    <t>муниципальные казенные общеобразовательные учреждения /Суровцев Ю.В., Седых Л.Е., Жердева С.Г., Рудова О.В., Акулова Е.В., Белых Г.Н., Изотова Ю.А.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</si>
  <si>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Изотова Ю.А., Болясниковыа В.А., Воскобоева Л.С., Белых Г.Н., /</t>
  </si>
  <si>
    <t>муниципальные казенные общеобразовательные учреждения /Голощапов В.М., Суровцев Ю.В., Седых Л.Е., Рудова О.В., Токарева Т.Г., Елецкая Н.А., Акулова Е.В., Носова В.Н. /</t>
  </si>
  <si>
    <t>муниципальные казенные общеобразовательные учреждения / Суровцев Ю.В., Елецкая Н.А., /</t>
  </si>
  <si>
    <t>муниципальные казенные общеобразовательные учреждения /  Суровцев Ю.В., Елецкая Н.А., Атанова Е.А./</t>
  </si>
  <si>
    <t>муниципальные казенные общеобразовательные учреждения / Суровцев Ю.В., Седых Л.Е., Рудова О.В., Акулова Е.А., Атанова Е.А., Елецкая Н.А., Щелакова А.Н./</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</si>
  <si>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Изотова Ю.А., Болясниковыа В.А., Воскобоева Л.С., Дорохина О.В.,  Белых Г.Н., /</t>
  </si>
  <si>
    <t>муниципальные казенные общеобразовательные учреждения /Суровцев Ю.В.,/</t>
  </si>
  <si>
    <t>Основное мероприятие 2.Е2. Реализация регионального проека "Успех каждого ребенка"</t>
  </si>
  <si>
    <t>Основное мероприятие 3.Е2. Реализация регионального проека "Успех каждого ребенка"</t>
  </si>
  <si>
    <t>Всего на 2015-2030 годы</t>
  </si>
  <si>
    <t>2015-2030 гг</t>
  </si>
  <si>
    <t>Утвержден постановлением Администрации Советского  района Курской области от 25.12.2014 г. № 1337 (в редакции постановления от 20.03.2024  № 258)</t>
  </si>
</sst>
</file>

<file path=xl/styles.xml><?xml version="1.0" encoding="utf-8"?>
<styleSheet xmlns="http://schemas.openxmlformats.org/spreadsheetml/2006/main">
  <numFmts count="2">
    <numFmt numFmtId="164" formatCode="0.00000"/>
    <numFmt numFmtId="165" formatCode="0.0000"/>
  </numFmts>
  <fonts count="10">
    <font>
      <sz val="11"/>
      <color theme="1"/>
      <name val="Calibri"/>
      <family val="2"/>
      <charset val="204"/>
      <scheme val="minor"/>
    </font>
    <font>
      <sz val="10"/>
      <color theme="1"/>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7"/>
      <color theme="1"/>
      <name val="Times New Roman"/>
      <family val="1"/>
      <charset val="204"/>
    </font>
    <font>
      <i/>
      <sz val="6"/>
      <color theme="1"/>
      <name val="Times New Roman"/>
      <family val="1"/>
      <charset val="204"/>
    </font>
    <font>
      <i/>
      <sz val="7"/>
      <color theme="1"/>
      <name val="Times New Roman"/>
      <family val="1"/>
      <charset val="204"/>
    </font>
    <font>
      <sz val="6"/>
      <color theme="1"/>
      <name val="Times New Roman"/>
      <family val="1"/>
      <charset val="204"/>
    </font>
    <font>
      <sz val="8"/>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100">
    <xf numFmtId="0" fontId="0" fillId="0" borderId="0" xfId="0"/>
    <xf numFmtId="0" fontId="0" fillId="0" borderId="0" xfId="0" applyAlignment="1">
      <alignment wrapText="1"/>
    </xf>
    <xf numFmtId="0" fontId="6" fillId="2" borderId="13" xfId="0" applyFont="1" applyFill="1" applyBorder="1" applyAlignment="1">
      <alignment horizontal="center" vertical="top" wrapText="1"/>
    </xf>
    <xf numFmtId="0" fontId="5" fillId="2" borderId="13" xfId="0" applyFont="1" applyFill="1" applyBorder="1" applyAlignment="1">
      <alignment horizontal="center" vertical="top" wrapText="1"/>
    </xf>
    <xf numFmtId="0" fontId="7" fillId="2" borderId="7" xfId="0" applyFont="1" applyFill="1" applyBorder="1" applyAlignment="1">
      <alignment horizontal="center" vertical="top" wrapText="1"/>
    </xf>
    <xf numFmtId="0" fontId="8" fillId="2" borderId="7"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4" xfId="0" applyFont="1" applyFill="1" applyBorder="1" applyAlignment="1">
      <alignment horizontal="center" vertical="top" wrapText="1"/>
    </xf>
    <xf numFmtId="0" fontId="7" fillId="2" borderId="13" xfId="0" applyFont="1" applyFill="1" applyBorder="1" applyAlignment="1">
      <alignment horizontal="center" vertical="top" wrapText="1"/>
    </xf>
    <xf numFmtId="0" fontId="1" fillId="2" borderId="14" xfId="0" applyFont="1" applyFill="1" applyBorder="1" applyAlignment="1">
      <alignment horizontal="center" vertical="top" wrapText="1"/>
    </xf>
    <xf numFmtId="0" fontId="7" fillId="2" borderId="14" xfId="0" applyFont="1" applyFill="1" applyBorder="1" applyAlignment="1">
      <alignment horizontal="center"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4" xfId="0" applyFont="1" applyFill="1" applyBorder="1" applyAlignment="1">
      <alignment horizontal="left" vertical="top"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4" fillId="0" borderId="13" xfId="0" applyFont="1" applyFill="1" applyBorder="1" applyAlignment="1">
      <alignment vertical="top" wrapText="1"/>
    </xf>
    <xf numFmtId="0" fontId="5"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0" fontId="3" fillId="0" borderId="14" xfId="0"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xf>
    <xf numFmtId="164" fontId="2" fillId="0" borderId="14" xfId="0" applyNumberFormat="1"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164" fontId="2" fillId="0" borderId="3" xfId="0" applyNumberFormat="1" applyFont="1" applyFill="1" applyBorder="1" applyAlignment="1">
      <alignment horizontal="center" vertical="center" wrapText="1"/>
    </xf>
    <xf numFmtId="0" fontId="0" fillId="0" borderId="15" xfId="0" applyFont="1" applyBorder="1"/>
    <xf numFmtId="0" fontId="5" fillId="0" borderId="16" xfId="0" applyFont="1" applyFill="1" applyBorder="1" applyAlignment="1">
      <alignment vertical="top" wrapText="1"/>
    </xf>
    <xf numFmtId="0" fontId="5" fillId="0" borderId="17" xfId="0" applyFont="1" applyFill="1" applyBorder="1" applyAlignment="1">
      <alignment horizontal="left" vertical="top" wrapText="1"/>
    </xf>
    <xf numFmtId="164" fontId="2" fillId="0" borderId="1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164" fontId="2" fillId="3" borderId="9" xfId="0" applyNumberFormat="1" applyFont="1" applyFill="1" applyBorder="1" applyAlignment="1">
      <alignment horizontal="center" vertical="center" wrapText="1"/>
    </xf>
    <xf numFmtId="164" fontId="2" fillId="3" borderId="7" xfId="0" applyNumberFormat="1" applyFont="1" applyFill="1" applyBorder="1" applyAlignment="1">
      <alignment horizontal="center" vertical="center" wrapText="1"/>
    </xf>
    <xf numFmtId="0" fontId="2" fillId="3" borderId="7" xfId="0" applyFont="1" applyFill="1" applyBorder="1" applyAlignment="1">
      <alignment horizontal="center" vertical="center" wrapText="1"/>
    </xf>
    <xf numFmtId="164" fontId="2" fillId="3" borderId="13" xfId="0" applyNumberFormat="1" applyFont="1" applyFill="1" applyBorder="1" applyAlignment="1">
      <alignment horizontal="center" vertical="center" wrapText="1"/>
    </xf>
    <xf numFmtId="164" fontId="2" fillId="3" borderId="17" xfId="0" applyNumberFormat="1" applyFont="1" applyFill="1" applyBorder="1" applyAlignment="1">
      <alignment horizontal="center" vertical="center" wrapText="1"/>
    </xf>
    <xf numFmtId="0" fontId="2" fillId="3" borderId="17" xfId="0" applyFont="1" applyFill="1" applyBorder="1" applyAlignment="1">
      <alignment horizontal="center" vertical="center" wrapText="1"/>
    </xf>
    <xf numFmtId="164" fontId="2" fillId="3" borderId="14"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12" xfId="0" applyFont="1" applyFill="1" applyBorder="1" applyAlignment="1">
      <alignment vertical="top" wrapText="1"/>
    </xf>
    <xf numFmtId="0" fontId="5" fillId="0" borderId="19" xfId="0" applyFont="1" applyFill="1" applyBorder="1" applyAlignment="1">
      <alignment vertical="top" wrapText="1"/>
    </xf>
    <xf numFmtId="0" fontId="5" fillId="0" borderId="2" xfId="0" applyFont="1" applyFill="1" applyBorder="1" applyAlignment="1">
      <alignment vertical="top" wrapText="1"/>
    </xf>
    <xf numFmtId="0" fontId="5" fillId="0" borderId="11" xfId="0" applyFont="1" applyFill="1" applyBorder="1" applyAlignment="1">
      <alignment vertical="top" wrapText="1"/>
    </xf>
    <xf numFmtId="0" fontId="2" fillId="0" borderId="7" xfId="0" applyFont="1" applyFill="1" applyBorder="1" applyAlignment="1">
      <alignment horizontal="center" vertical="center" wrapText="1"/>
    </xf>
    <xf numFmtId="0" fontId="2" fillId="3" borderId="19" xfId="0" applyFont="1" applyFill="1" applyBorder="1" applyAlignment="1">
      <alignment horizontal="center" vertical="center"/>
    </xf>
    <xf numFmtId="164" fontId="2" fillId="3" borderId="8"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top" wrapText="1"/>
    </xf>
    <xf numFmtId="0" fontId="2" fillId="0" borderId="15" xfId="0" applyFont="1" applyFill="1" applyBorder="1" applyAlignment="1">
      <alignment horizontal="center" vertical="center"/>
    </xf>
    <xf numFmtId="164" fontId="2" fillId="0" borderId="17" xfId="0" applyNumberFormat="1" applyFont="1" applyFill="1" applyBorder="1" applyAlignment="1">
      <alignment horizontal="center" vertical="center"/>
    </xf>
    <xf numFmtId="1" fontId="2" fillId="0" borderId="17" xfId="0" applyNumberFormat="1" applyFont="1" applyFill="1" applyBorder="1" applyAlignment="1">
      <alignment horizontal="center" vertical="center" wrapText="1"/>
    </xf>
    <xf numFmtId="165" fontId="2" fillId="3" borderId="20" xfId="0" applyNumberFormat="1" applyFont="1" applyFill="1" applyBorder="1" applyAlignment="1">
      <alignment horizontal="center" vertical="center" wrapText="1"/>
    </xf>
    <xf numFmtId="164" fontId="2" fillId="3" borderId="20" xfId="0" applyNumberFormat="1" applyFont="1" applyFill="1" applyBorder="1" applyAlignment="1">
      <alignment horizontal="center" vertical="center" wrapText="1"/>
    </xf>
    <xf numFmtId="164" fontId="2" fillId="3" borderId="19" xfId="0" applyNumberFormat="1" applyFont="1" applyFill="1" applyBorder="1" applyAlignment="1">
      <alignment horizontal="center" vertical="center"/>
    </xf>
    <xf numFmtId="164" fontId="2" fillId="0" borderId="11" xfId="0" applyNumberFormat="1"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4" fontId="2" fillId="0" borderId="22" xfId="0" applyNumberFormat="1" applyFont="1" applyFill="1" applyBorder="1" applyAlignment="1">
      <alignment horizontal="center" vertical="center" wrapText="1"/>
    </xf>
    <xf numFmtId="164" fontId="2" fillId="0" borderId="14" xfId="0" applyNumberFormat="1" applyFont="1" applyFill="1" applyBorder="1" applyAlignment="1">
      <alignment horizontal="center" vertical="center"/>
    </xf>
    <xf numFmtId="164" fontId="2" fillId="0" borderId="2" xfId="0" applyNumberFormat="1" applyFont="1" applyFill="1" applyBorder="1" applyAlignment="1">
      <alignment horizontal="center" vertical="center"/>
    </xf>
    <xf numFmtId="164" fontId="2" fillId="3" borderId="17" xfId="0" applyNumberFormat="1" applyFont="1" applyFill="1" applyBorder="1" applyAlignment="1">
      <alignment horizontal="center" vertical="center"/>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164" fontId="9" fillId="3" borderId="9" xfId="0" applyNumberFormat="1" applyFont="1" applyFill="1" applyBorder="1" applyAlignment="1">
      <alignment horizontal="center" vertical="center" wrapText="1"/>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10" xfId="0" applyFont="1" applyFill="1" applyBorder="1" applyAlignment="1">
      <alignment horizontal="center" vertical="top" wrapText="1"/>
    </xf>
    <xf numFmtId="0" fontId="2" fillId="0" borderId="0" xfId="0" applyFont="1" applyAlignment="1">
      <alignment horizontal="center" vertical="top" wrapText="1"/>
    </xf>
    <xf numFmtId="0" fontId="3" fillId="0" borderId="8" xfId="0" applyFont="1" applyBorder="1" applyAlignment="1">
      <alignment horizont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41"/>
  <sheetViews>
    <sheetView tabSelected="1" view="pageBreakPreview" topLeftCell="B16" zoomScale="115" zoomScaleSheetLayoutView="115" workbookViewId="0">
      <selection activeCell="A2" sqref="A2:I2"/>
    </sheetView>
  </sheetViews>
  <sheetFormatPr defaultRowHeight="15"/>
  <cols>
    <col min="1" max="1" width="10.28515625" customWidth="1"/>
    <col min="2" max="2" width="23.28515625" customWidth="1"/>
    <col min="3" max="3" width="44" customWidth="1"/>
    <col min="4" max="4" width="11.7109375" customWidth="1"/>
    <col min="5" max="5" width="12" customWidth="1"/>
    <col min="6" max="6" width="10.5703125" customWidth="1"/>
    <col min="7" max="7" width="12.5703125" customWidth="1"/>
    <col min="8" max="8" width="14.140625" customWidth="1"/>
    <col min="9" max="9" width="10.85546875" customWidth="1"/>
  </cols>
  <sheetData>
    <row r="1" spans="1:9" ht="32.450000000000003" customHeight="1">
      <c r="B1" s="1"/>
      <c r="C1" s="1"/>
      <c r="D1" s="1"/>
      <c r="E1" s="1"/>
      <c r="F1" s="1"/>
      <c r="G1" s="83" t="s">
        <v>86</v>
      </c>
      <c r="H1" s="83"/>
      <c r="I1" s="83"/>
    </row>
    <row r="2" spans="1:9" ht="20.100000000000001" customHeight="1" thickBot="1">
      <c r="A2" s="84" t="s">
        <v>0</v>
      </c>
      <c r="B2" s="84"/>
      <c r="C2" s="84"/>
      <c r="D2" s="84"/>
      <c r="E2" s="84"/>
      <c r="F2" s="84"/>
      <c r="G2" s="84"/>
      <c r="H2" s="84"/>
      <c r="I2" s="84"/>
    </row>
    <row r="3" spans="1:9">
      <c r="A3" s="85" t="s">
        <v>1</v>
      </c>
      <c r="B3" s="87" t="s">
        <v>2</v>
      </c>
      <c r="C3" s="80" t="s">
        <v>3</v>
      </c>
      <c r="D3" s="76" t="s">
        <v>4</v>
      </c>
      <c r="E3" s="87" t="s">
        <v>7</v>
      </c>
      <c r="F3" s="89"/>
      <c r="G3" s="89"/>
      <c r="H3" s="89"/>
      <c r="I3" s="90"/>
    </row>
    <row r="4" spans="1:9">
      <c r="A4" s="86"/>
      <c r="B4" s="88"/>
      <c r="C4" s="81"/>
      <c r="D4" s="77" t="s">
        <v>5</v>
      </c>
      <c r="E4" s="88"/>
      <c r="F4" s="91"/>
      <c r="G4" s="91"/>
      <c r="H4" s="91"/>
      <c r="I4" s="92"/>
    </row>
    <row r="5" spans="1:9" ht="15.75" thickBot="1">
      <c r="A5" s="86"/>
      <c r="B5" s="88"/>
      <c r="C5" s="81"/>
      <c r="D5" s="77" t="s">
        <v>6</v>
      </c>
      <c r="E5" s="93"/>
      <c r="F5" s="94"/>
      <c r="G5" s="94"/>
      <c r="H5" s="94"/>
      <c r="I5" s="95"/>
    </row>
    <row r="6" spans="1:9" ht="18" customHeight="1">
      <c r="A6" s="96"/>
      <c r="B6" s="96"/>
      <c r="C6" s="81"/>
      <c r="D6" s="98"/>
      <c r="E6" s="80" t="s">
        <v>84</v>
      </c>
      <c r="F6" s="80" t="s">
        <v>8</v>
      </c>
      <c r="G6" s="80" t="s">
        <v>9</v>
      </c>
      <c r="H6" s="74" t="s">
        <v>10</v>
      </c>
      <c r="I6" s="80" t="s">
        <v>13</v>
      </c>
    </row>
    <row r="7" spans="1:9" ht="9.6" customHeight="1">
      <c r="A7" s="96"/>
      <c r="B7" s="96"/>
      <c r="C7" s="81"/>
      <c r="D7" s="98"/>
      <c r="E7" s="81"/>
      <c r="F7" s="81"/>
      <c r="G7" s="81"/>
      <c r="H7" s="75" t="s">
        <v>11</v>
      </c>
      <c r="I7" s="81"/>
    </row>
    <row r="8" spans="1:9" ht="11.45" customHeight="1" thickBot="1">
      <c r="A8" s="97"/>
      <c r="B8" s="97"/>
      <c r="C8" s="82"/>
      <c r="D8" s="99"/>
      <c r="E8" s="82"/>
      <c r="F8" s="82"/>
      <c r="G8" s="82"/>
      <c r="H8" s="78" t="s">
        <v>12</v>
      </c>
      <c r="I8" s="82"/>
    </row>
    <row r="9" spans="1:9" ht="15.75" thickBot="1">
      <c r="A9" s="2">
        <v>1</v>
      </c>
      <c r="B9" s="3">
        <v>2</v>
      </c>
      <c r="C9" s="10">
        <v>3</v>
      </c>
      <c r="D9" s="4">
        <v>4</v>
      </c>
      <c r="E9" s="4">
        <v>5</v>
      </c>
      <c r="F9" s="4" t="s">
        <v>14</v>
      </c>
      <c r="G9" s="5">
        <v>7</v>
      </c>
      <c r="H9" s="8">
        <v>8</v>
      </c>
      <c r="I9" s="9"/>
    </row>
    <row r="10" spans="1:9" ht="65.099999999999994" customHeight="1" thickBot="1">
      <c r="A10" s="6">
        <v>1</v>
      </c>
      <c r="B10" s="11" t="s">
        <v>15</v>
      </c>
      <c r="C10" s="12" t="s">
        <v>60</v>
      </c>
      <c r="D10" s="13"/>
      <c r="E10" s="44">
        <f>E11+E12</f>
        <v>74808.742939999996</v>
      </c>
      <c r="F10" s="34">
        <f>F11+F12</f>
        <v>144.45699999999999</v>
      </c>
      <c r="G10" s="34">
        <f>G11+G12</f>
        <v>459.64299999999997</v>
      </c>
      <c r="H10" s="34">
        <f>H11+H12</f>
        <v>74204.642940000005</v>
      </c>
      <c r="I10" s="14"/>
    </row>
    <row r="11" spans="1:9" ht="45.95" customHeight="1" thickBot="1">
      <c r="A11" s="15" t="s">
        <v>16</v>
      </c>
      <c r="B11" s="11" t="s">
        <v>56</v>
      </c>
      <c r="C11" s="16" t="s">
        <v>17</v>
      </c>
      <c r="D11" s="17" t="s">
        <v>85</v>
      </c>
      <c r="E11" s="14">
        <f>F11+G11+H11</f>
        <v>19882.797359999997</v>
      </c>
      <c r="F11" s="27">
        <v>144.45699999999999</v>
      </c>
      <c r="G11" s="27"/>
      <c r="H11" s="28">
        <v>19738.340359999998</v>
      </c>
      <c r="I11" s="19"/>
    </row>
    <row r="12" spans="1:9" ht="63" customHeight="1" thickBot="1">
      <c r="A12" s="6" t="s">
        <v>18</v>
      </c>
      <c r="B12" s="11" t="s">
        <v>50</v>
      </c>
      <c r="C12" s="16" t="s">
        <v>51</v>
      </c>
      <c r="D12" s="17" t="s">
        <v>85</v>
      </c>
      <c r="E12" s="44">
        <f>F12+G12+H12</f>
        <v>54925.94558</v>
      </c>
      <c r="F12" s="46"/>
      <c r="G12" s="46">
        <v>459.64299999999997</v>
      </c>
      <c r="H12" s="28">
        <v>54466.302580000003</v>
      </c>
      <c r="I12" s="14"/>
    </row>
    <row r="13" spans="1:9" ht="55.5" customHeight="1" thickBot="1">
      <c r="A13" s="20">
        <v>2</v>
      </c>
      <c r="B13" s="21" t="s">
        <v>19</v>
      </c>
      <c r="C13" s="22" t="s">
        <v>20</v>
      </c>
      <c r="D13" s="23"/>
      <c r="E13" s="24">
        <f>E14+E15+E16+E17+E18+E19+E20+E21+E25+E29+E30+E31+E32</f>
        <v>4062587.6485000001</v>
      </c>
      <c r="F13" s="24">
        <f>F14+F15+F16+F17+F18+F19+F20+F21+F25+F29+F30+F31+F32</f>
        <v>306192.09630999999</v>
      </c>
      <c r="G13" s="24">
        <f t="shared" ref="G13:H13" si="0">G14+G15+G16+G17+G18+G19+G20+G21+G25+G29+G30+G31+G32</f>
        <v>3003564.7372899996</v>
      </c>
      <c r="H13" s="24">
        <f t="shared" si="0"/>
        <v>752830.81489999988</v>
      </c>
      <c r="I13" s="24">
        <f>I14+I15+I16+I17+I18+I19+I20+I24+I25+I29+I31</f>
        <v>0</v>
      </c>
    </row>
    <row r="14" spans="1:9" ht="21" customHeight="1" thickBot="1">
      <c r="A14" s="25" t="s">
        <v>43</v>
      </c>
      <c r="B14" s="56" t="s">
        <v>21</v>
      </c>
      <c r="C14" s="16" t="s">
        <v>22</v>
      </c>
      <c r="D14" s="17" t="s">
        <v>85</v>
      </c>
      <c r="E14" s="47">
        <f>F14+G14+H14</f>
        <v>508253.85770000005</v>
      </c>
      <c r="F14" s="48"/>
      <c r="G14" s="47">
        <v>242901.53</v>
      </c>
      <c r="H14" s="49">
        <v>265352.32770000002</v>
      </c>
      <c r="I14" s="26"/>
    </row>
    <row r="15" spans="1:9" ht="45.6" customHeight="1" thickBot="1">
      <c r="A15" s="25" t="s">
        <v>44</v>
      </c>
      <c r="B15" s="55" t="s">
        <v>23</v>
      </c>
      <c r="C15" s="16" t="s">
        <v>75</v>
      </c>
      <c r="D15" s="17" t="s">
        <v>85</v>
      </c>
      <c r="E15" s="46">
        <f>F15+G15+H15</f>
        <v>2880453.34718</v>
      </c>
      <c r="F15" s="46">
        <v>82652.679999999993</v>
      </c>
      <c r="G15" s="46">
        <v>2413093.8149999999</v>
      </c>
      <c r="H15" s="28">
        <v>384706.85217999999</v>
      </c>
      <c r="I15" s="26"/>
    </row>
    <row r="16" spans="1:9" ht="45.6" customHeight="1" thickBot="1">
      <c r="A16" s="25" t="s">
        <v>45</v>
      </c>
      <c r="B16" s="57" t="s">
        <v>24</v>
      </c>
      <c r="C16" s="16" t="s">
        <v>75</v>
      </c>
      <c r="D16" s="17" t="s">
        <v>85</v>
      </c>
      <c r="E16" s="46">
        <f t="shared" ref="E16:E32" si="1">F16+G16+H16</f>
        <v>32373</v>
      </c>
      <c r="F16" s="45">
        <v>0</v>
      </c>
      <c r="G16" s="46">
        <v>11104.543</v>
      </c>
      <c r="H16" s="28">
        <v>21268.456999999999</v>
      </c>
      <c r="I16" s="26"/>
    </row>
    <row r="17" spans="1:9" ht="44.1" customHeight="1" thickBot="1">
      <c r="A17" s="25" t="s">
        <v>46</v>
      </c>
      <c r="B17" s="11" t="s">
        <v>25</v>
      </c>
      <c r="C17" s="16" t="s">
        <v>26</v>
      </c>
      <c r="D17" s="17" t="s">
        <v>85</v>
      </c>
      <c r="E17" s="27">
        <f t="shared" si="1"/>
        <v>0</v>
      </c>
      <c r="F17" s="18">
        <v>0</v>
      </c>
      <c r="G17" s="18">
        <v>0</v>
      </c>
      <c r="H17" s="28">
        <v>0</v>
      </c>
      <c r="I17" s="26"/>
    </row>
    <row r="18" spans="1:9" ht="54" customHeight="1" thickBot="1">
      <c r="A18" s="7" t="s">
        <v>27</v>
      </c>
      <c r="B18" s="11" t="s">
        <v>28</v>
      </c>
      <c r="C18" s="12" t="s">
        <v>52</v>
      </c>
      <c r="D18" s="17" t="s">
        <v>85</v>
      </c>
      <c r="E18" s="27">
        <f t="shared" si="1"/>
        <v>0</v>
      </c>
      <c r="F18" s="14">
        <v>0</v>
      </c>
      <c r="G18" s="14">
        <v>0</v>
      </c>
      <c r="H18" s="28">
        <v>0</v>
      </c>
      <c r="I18" s="14"/>
    </row>
    <row r="19" spans="1:9" ht="44.1" customHeight="1" thickBot="1">
      <c r="A19" s="15" t="s">
        <v>29</v>
      </c>
      <c r="B19" s="11" t="s">
        <v>30</v>
      </c>
      <c r="C19" s="16" t="s">
        <v>75</v>
      </c>
      <c r="D19" s="17" t="s">
        <v>85</v>
      </c>
      <c r="E19" s="46">
        <f>F19+G19+H19</f>
        <v>98196.885450000002</v>
      </c>
      <c r="F19" s="45"/>
      <c r="G19" s="46">
        <v>89174.048250000007</v>
      </c>
      <c r="H19" s="28">
        <v>9022.8371999999999</v>
      </c>
      <c r="I19" s="19"/>
    </row>
    <row r="20" spans="1:9" ht="43.7" customHeight="1" thickBot="1">
      <c r="A20" s="6" t="s">
        <v>31</v>
      </c>
      <c r="B20" s="11" t="s">
        <v>57</v>
      </c>
      <c r="C20" s="16" t="s">
        <v>53</v>
      </c>
      <c r="D20" s="17" t="s">
        <v>85</v>
      </c>
      <c r="E20" s="27">
        <f t="shared" si="1"/>
        <v>0</v>
      </c>
      <c r="F20" s="18">
        <v>0</v>
      </c>
      <c r="G20" s="18">
        <v>0</v>
      </c>
      <c r="H20" s="28">
        <v>0</v>
      </c>
      <c r="I20" s="14"/>
    </row>
    <row r="21" spans="1:9" ht="44.1" customHeight="1" thickBot="1">
      <c r="A21" s="6" t="s">
        <v>32</v>
      </c>
      <c r="B21" s="11" t="s">
        <v>61</v>
      </c>
      <c r="C21" s="16" t="s">
        <v>80</v>
      </c>
      <c r="D21" s="17" t="s">
        <v>85</v>
      </c>
      <c r="E21" s="46">
        <f>F21+G21+H21</f>
        <v>444823.40750000003</v>
      </c>
      <c r="F21" s="66">
        <f>F22+F23+F24</f>
        <v>173449.09270000001</v>
      </c>
      <c r="G21" s="65">
        <f t="shared" ref="G21:H21" si="2">G22+G23+G24</f>
        <v>238267.50997000001</v>
      </c>
      <c r="H21" s="66">
        <f t="shared" si="2"/>
        <v>33106.804830000001</v>
      </c>
      <c r="I21" s="14"/>
    </row>
    <row r="22" spans="1:9" ht="45" customHeight="1" thickBot="1">
      <c r="A22" s="6"/>
      <c r="B22" s="11" t="s">
        <v>62</v>
      </c>
      <c r="C22" s="16" t="s">
        <v>77</v>
      </c>
      <c r="D22" s="17" t="s">
        <v>85</v>
      </c>
      <c r="E22" s="46">
        <f>F22+G22+H22</f>
        <v>200374.73149999999</v>
      </c>
      <c r="F22" s="60">
        <v>3374.2</v>
      </c>
      <c r="G22" s="67">
        <v>182477.13399999999</v>
      </c>
      <c r="H22" s="67">
        <v>14523.397499999999</v>
      </c>
      <c r="I22" s="58"/>
    </row>
    <row r="23" spans="1:9" ht="44.65" customHeight="1" thickBot="1">
      <c r="A23" s="6"/>
      <c r="B23" s="11" t="s">
        <v>64</v>
      </c>
      <c r="C23" s="16" t="s">
        <v>78</v>
      </c>
      <c r="D23" s="17" t="s">
        <v>85</v>
      </c>
      <c r="E23" s="27">
        <f t="shared" si="1"/>
        <v>213304.75460000001</v>
      </c>
      <c r="F23" s="18">
        <v>170074.8927</v>
      </c>
      <c r="G23" s="27">
        <v>38970.60497</v>
      </c>
      <c r="H23" s="68">
        <v>4259.2569299999996</v>
      </c>
      <c r="I23" s="14"/>
    </row>
    <row r="24" spans="1:9" ht="45" customHeight="1" thickBot="1">
      <c r="A24" s="6"/>
      <c r="B24" s="11" t="s">
        <v>63</v>
      </c>
      <c r="C24" s="16" t="s">
        <v>79</v>
      </c>
      <c r="D24" s="17" t="s">
        <v>85</v>
      </c>
      <c r="E24" s="27">
        <f t="shared" si="1"/>
        <v>31143.921399999999</v>
      </c>
      <c r="F24" s="45"/>
      <c r="G24" s="18">
        <v>16819.771000000001</v>
      </c>
      <c r="H24" s="28">
        <v>14324.1504</v>
      </c>
      <c r="I24" s="14"/>
    </row>
    <row r="25" spans="1:9" ht="47.65" customHeight="1" thickBot="1">
      <c r="A25" s="6" t="s">
        <v>33</v>
      </c>
      <c r="B25" s="11" t="s">
        <v>65</v>
      </c>
      <c r="C25" s="16" t="s">
        <v>75</v>
      </c>
      <c r="D25" s="17" t="s">
        <v>85</v>
      </c>
      <c r="E25" s="27">
        <f t="shared" ref="E25:E31" si="3">F25+G25+H25</f>
        <v>75399.385670000003</v>
      </c>
      <c r="F25" s="18">
        <f t="shared" ref="F25:H25" si="4">F26+F27+F28</f>
        <v>28429.004290000001</v>
      </c>
      <c r="G25" s="18">
        <f t="shared" si="4"/>
        <v>8278.7307099999998</v>
      </c>
      <c r="H25" s="27">
        <f t="shared" si="4"/>
        <v>38691.650670000003</v>
      </c>
      <c r="I25" s="14"/>
    </row>
    <row r="26" spans="1:9" ht="47.65" customHeight="1" thickBot="1">
      <c r="A26" s="20"/>
      <c r="B26" s="11" t="s">
        <v>68</v>
      </c>
      <c r="C26" s="16" t="s">
        <v>75</v>
      </c>
      <c r="D26" s="17" t="s">
        <v>85</v>
      </c>
      <c r="E26" s="27">
        <f t="shared" si="3"/>
        <v>34825.667280000001</v>
      </c>
      <c r="F26" s="18"/>
      <c r="G26" s="35">
        <v>3432.60943</v>
      </c>
      <c r="H26" s="69">
        <v>31393.057850000001</v>
      </c>
      <c r="I26" s="18"/>
    </row>
    <row r="27" spans="1:9" ht="55.35" customHeight="1" thickBot="1">
      <c r="A27" s="20"/>
      <c r="B27" s="11" t="s">
        <v>66</v>
      </c>
      <c r="C27" s="16" t="s">
        <v>75</v>
      </c>
      <c r="D27" s="17" t="s">
        <v>85</v>
      </c>
      <c r="E27" s="27">
        <f t="shared" si="3"/>
        <v>39146</v>
      </c>
      <c r="F27" s="18">
        <v>28429.004290000001</v>
      </c>
      <c r="G27" s="59">
        <v>4793.78071</v>
      </c>
      <c r="H27" s="67">
        <v>5923.2150000000001</v>
      </c>
      <c r="I27" s="18"/>
    </row>
    <row r="28" spans="1:9" ht="74.099999999999994" customHeight="1" thickBot="1">
      <c r="A28" s="20"/>
      <c r="B28" s="11" t="s">
        <v>67</v>
      </c>
      <c r="C28" s="16" t="s">
        <v>75</v>
      </c>
      <c r="D28" s="17" t="s">
        <v>85</v>
      </c>
      <c r="E28" s="27">
        <f t="shared" si="3"/>
        <v>1427.71839</v>
      </c>
      <c r="F28" s="18"/>
      <c r="G28" s="27">
        <v>52.34057</v>
      </c>
      <c r="H28" s="70">
        <v>1375.3778199999999</v>
      </c>
      <c r="I28" s="18"/>
    </row>
    <row r="29" spans="1:9" ht="32.25" thickBot="1">
      <c r="A29" s="20"/>
      <c r="B29" s="11" t="s">
        <v>48</v>
      </c>
      <c r="C29" s="16" t="s">
        <v>74</v>
      </c>
      <c r="D29" s="17" t="s">
        <v>85</v>
      </c>
      <c r="E29" s="46">
        <f t="shared" si="3"/>
        <v>9916.0190000000002</v>
      </c>
      <c r="F29" s="53">
        <v>9523.2345100000002</v>
      </c>
      <c r="G29" s="53">
        <v>194.46449000000001</v>
      </c>
      <c r="H29" s="52">
        <v>198.32</v>
      </c>
      <c r="I29" s="18"/>
    </row>
    <row r="30" spans="1:9" ht="32.25" thickBot="1">
      <c r="A30" s="20"/>
      <c r="B30" s="39" t="s">
        <v>82</v>
      </c>
      <c r="C30" s="16" t="s">
        <v>81</v>
      </c>
      <c r="D30" s="17" t="s">
        <v>85</v>
      </c>
      <c r="E30" s="46">
        <f t="shared" si="3"/>
        <v>667.06299999999999</v>
      </c>
      <c r="F30" s="79">
        <v>424.91899999999998</v>
      </c>
      <c r="G30" s="79">
        <v>8.6720000000000006</v>
      </c>
      <c r="H30" s="52">
        <v>233.47200000000001</v>
      </c>
      <c r="I30" s="18"/>
    </row>
    <row r="31" spans="1:9" ht="29.1" customHeight="1" thickBot="1">
      <c r="A31" s="20"/>
      <c r="B31" s="11" t="s">
        <v>49</v>
      </c>
      <c r="C31" s="16" t="s">
        <v>54</v>
      </c>
      <c r="D31" s="17" t="s">
        <v>85</v>
      </c>
      <c r="E31" s="46">
        <f t="shared" si="3"/>
        <v>6162.3660000000009</v>
      </c>
      <c r="F31" s="45">
        <v>5918.3363900000004</v>
      </c>
      <c r="G31" s="46">
        <v>120.78229</v>
      </c>
      <c r="H31" s="52">
        <v>123.24732</v>
      </c>
      <c r="I31" s="18"/>
    </row>
    <row r="32" spans="1:9" ht="38.1" customHeight="1" thickBot="1">
      <c r="A32" s="20"/>
      <c r="B32" s="11" t="s">
        <v>70</v>
      </c>
      <c r="C32" s="16" t="s">
        <v>76</v>
      </c>
      <c r="D32" s="17" t="s">
        <v>85</v>
      </c>
      <c r="E32" s="46">
        <f t="shared" si="1"/>
        <v>6342.3169999999991</v>
      </c>
      <c r="F32" s="46">
        <v>5794.82942</v>
      </c>
      <c r="G32" s="46">
        <v>420.64157999999998</v>
      </c>
      <c r="H32" s="46">
        <v>126.846</v>
      </c>
      <c r="I32" s="18"/>
    </row>
    <row r="33" spans="1:9" ht="65.650000000000006" customHeight="1" thickBot="1">
      <c r="A33" s="29">
        <v>3</v>
      </c>
      <c r="B33" s="30" t="s">
        <v>34</v>
      </c>
      <c r="C33" s="16" t="s">
        <v>73</v>
      </c>
      <c r="D33" s="17" t="s">
        <v>85</v>
      </c>
      <c r="E33" s="46">
        <f>E34+E35+E36+E37+E38+E39+E40+E41</f>
        <v>118890.98588000001</v>
      </c>
      <c r="F33" s="27">
        <f t="shared" ref="F33:G33" si="5">F34+F35+F36+F37+F38+F39+F41</f>
        <v>1330.8929900000001</v>
      </c>
      <c r="G33" s="27">
        <f t="shared" si="5"/>
        <v>4261.4366100000007</v>
      </c>
      <c r="H33" s="27">
        <f>H34+H35+H36+H37+H38+H39+H40+H41</f>
        <v>113298.65628</v>
      </c>
      <c r="I33" s="27"/>
    </row>
    <row r="34" spans="1:9" ht="45.6" customHeight="1" thickBot="1">
      <c r="A34" s="20" t="s">
        <v>35</v>
      </c>
      <c r="B34" s="55" t="s">
        <v>55</v>
      </c>
      <c r="C34" s="40" t="s">
        <v>72</v>
      </c>
      <c r="D34" s="17" t="s">
        <v>85</v>
      </c>
      <c r="E34" s="27">
        <f>F34+G34+H34</f>
        <v>97839.61877999999</v>
      </c>
      <c r="F34" s="32">
        <v>0</v>
      </c>
      <c r="G34" s="32">
        <v>2356.6770000000001</v>
      </c>
      <c r="H34" s="71">
        <v>95482.941779999994</v>
      </c>
      <c r="I34" s="33"/>
    </row>
    <row r="35" spans="1:9" ht="37.700000000000003" customHeight="1" thickBot="1">
      <c r="A35" s="29" t="s">
        <v>36</v>
      </c>
      <c r="B35" s="54" t="s">
        <v>37</v>
      </c>
      <c r="C35" s="40" t="s">
        <v>72</v>
      </c>
      <c r="D35" s="17" t="s">
        <v>85</v>
      </c>
      <c r="E35" s="27">
        <f t="shared" ref="E35:E41" si="6">F35+G35+H35</f>
        <v>0</v>
      </c>
      <c r="F35" s="32">
        <v>0</v>
      </c>
      <c r="G35" s="32">
        <v>0</v>
      </c>
      <c r="H35" s="71">
        <v>0</v>
      </c>
      <c r="I35" s="33"/>
    </row>
    <row r="36" spans="1:9" ht="18.95" customHeight="1" thickBot="1">
      <c r="A36" s="29" t="s">
        <v>38</v>
      </c>
      <c r="B36" s="31" t="s">
        <v>39</v>
      </c>
      <c r="C36" s="40" t="s">
        <v>72</v>
      </c>
      <c r="D36" s="17" t="s">
        <v>85</v>
      </c>
      <c r="E36" s="27">
        <f t="shared" si="6"/>
        <v>0</v>
      </c>
      <c r="F36" s="32">
        <v>0</v>
      </c>
      <c r="G36" s="32">
        <v>0</v>
      </c>
      <c r="H36" s="71">
        <v>0</v>
      </c>
      <c r="I36" s="33"/>
    </row>
    <row r="37" spans="1:9" ht="27" customHeight="1" thickBot="1">
      <c r="A37" s="29" t="s">
        <v>40</v>
      </c>
      <c r="B37" s="31" t="s">
        <v>58</v>
      </c>
      <c r="C37" s="40" t="s">
        <v>72</v>
      </c>
      <c r="D37" s="17" t="s">
        <v>85</v>
      </c>
      <c r="E37" s="35">
        <f t="shared" si="6"/>
        <v>0</v>
      </c>
      <c r="F37" s="32">
        <v>0</v>
      </c>
      <c r="G37" s="32">
        <v>0</v>
      </c>
      <c r="H37" s="72">
        <v>0</v>
      </c>
      <c r="I37" s="36"/>
    </row>
    <row r="38" spans="1:9" ht="26.65" customHeight="1" thickBot="1">
      <c r="A38" s="20" t="s">
        <v>41</v>
      </c>
      <c r="B38" s="31" t="s">
        <v>59</v>
      </c>
      <c r="C38" s="40" t="s">
        <v>72</v>
      </c>
      <c r="D38" s="17" t="s">
        <v>85</v>
      </c>
      <c r="E38" s="37">
        <f t="shared" si="6"/>
        <v>0</v>
      </c>
      <c r="F38" s="32">
        <v>0</v>
      </c>
      <c r="G38" s="32">
        <v>0</v>
      </c>
      <c r="H38" s="72">
        <v>0</v>
      </c>
      <c r="I38" s="36"/>
    </row>
    <row r="39" spans="1:9" ht="20.65" customHeight="1" thickBot="1">
      <c r="A39" s="25" t="s">
        <v>47</v>
      </c>
      <c r="B39" s="39" t="s">
        <v>42</v>
      </c>
      <c r="C39" s="40" t="s">
        <v>72</v>
      </c>
      <c r="D39" s="17" t="s">
        <v>85</v>
      </c>
      <c r="E39" s="41">
        <f t="shared" si="6"/>
        <v>1877.5987500000001</v>
      </c>
      <c r="F39" s="42">
        <v>0</v>
      </c>
      <c r="G39" s="41">
        <v>1877.5987500000001</v>
      </c>
      <c r="H39" s="63">
        <v>0</v>
      </c>
      <c r="I39" s="43"/>
    </row>
    <row r="40" spans="1:9" ht="38.450000000000003" customHeight="1" thickBot="1">
      <c r="A40" s="61"/>
      <c r="B40" s="39" t="s">
        <v>69</v>
      </c>
      <c r="C40" s="40" t="s">
        <v>72</v>
      </c>
      <c r="D40" s="17" t="s">
        <v>85</v>
      </c>
      <c r="E40" s="41">
        <f t="shared" si="6"/>
        <v>17787.998350000002</v>
      </c>
      <c r="F40" s="42">
        <v>0</v>
      </c>
      <c r="G40" s="64">
        <v>0</v>
      </c>
      <c r="H40" s="63">
        <v>17787.998350000002</v>
      </c>
      <c r="I40" s="62"/>
    </row>
    <row r="41" spans="1:9" ht="31.35" customHeight="1" thickBot="1">
      <c r="B41" s="39" t="s">
        <v>83</v>
      </c>
      <c r="C41" s="16" t="s">
        <v>71</v>
      </c>
      <c r="D41" s="17" t="s">
        <v>85</v>
      </c>
      <c r="E41" s="50">
        <f t="shared" si="6"/>
        <v>1385.77</v>
      </c>
      <c r="F41" s="51">
        <v>1330.8929900000001</v>
      </c>
      <c r="G41" s="51">
        <v>27.16086</v>
      </c>
      <c r="H41" s="73">
        <v>27.716149999999999</v>
      </c>
      <c r="I41" s="38"/>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26.02</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Rastvorova</dc:creator>
  <cp:lastModifiedBy>User</cp:lastModifiedBy>
  <cp:lastPrinted>2024-03-22T12:42:21Z</cp:lastPrinted>
  <dcterms:created xsi:type="dcterms:W3CDTF">2016-11-01T07:58:04Z</dcterms:created>
  <dcterms:modified xsi:type="dcterms:W3CDTF">2024-03-22T12:46:25Z</dcterms:modified>
</cp:coreProperties>
</file>