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6665" windowHeight="9465"/>
  </bookViews>
  <sheets>
    <sheet name="16.07" sheetId="33" r:id="rId1"/>
  </sheets>
  <calcPr calcId="125725"/>
</workbook>
</file>

<file path=xl/calcChain.xml><?xml version="1.0" encoding="utf-8"?>
<calcChain xmlns="http://schemas.openxmlformats.org/spreadsheetml/2006/main">
  <c r="E41" i="33"/>
  <c r="E40"/>
  <c r="E39"/>
  <c r="E38"/>
  <c r="E37"/>
  <c r="E36"/>
  <c r="E35"/>
  <c r="E34"/>
  <c r="H33"/>
  <c r="G33"/>
  <c r="F33"/>
  <c r="E32"/>
  <c r="E31"/>
  <c r="E30"/>
  <c r="E29"/>
  <c r="E28"/>
  <c r="E27"/>
  <c r="E26"/>
  <c r="H25"/>
  <c r="G25"/>
  <c r="G13" s="1"/>
  <c r="F25"/>
  <c r="F13" s="1"/>
  <c r="E24"/>
  <c r="E23"/>
  <c r="E22"/>
  <c r="H21"/>
  <c r="G21"/>
  <c r="F21"/>
  <c r="E20"/>
  <c r="E19"/>
  <c r="E18"/>
  <c r="E17"/>
  <c r="E16"/>
  <c r="E15"/>
  <c r="E14"/>
  <c r="I13"/>
  <c r="H13"/>
  <c r="E12"/>
  <c r="E11"/>
  <c r="E10" s="1"/>
  <c r="H10"/>
  <c r="G10"/>
  <c r="F10"/>
  <c r="E21" l="1"/>
  <c r="E13" s="1"/>
  <c r="E25"/>
  <c r="E33"/>
</calcChain>
</file>

<file path=xl/sharedStrings.xml><?xml version="1.0" encoding="utf-8"?>
<sst xmlns="http://schemas.openxmlformats.org/spreadsheetml/2006/main" count="128" uniqueCount="85">
  <si>
    <r>
      <t xml:space="preserve">План реализации муниципальной программы Советского  района Курской области "Развитие образования  в Советском   районе Курской области </t>
    </r>
    <r>
      <rPr>
        <sz val="8"/>
        <color theme="1"/>
        <rFont val="Times New Roman"/>
        <family val="1"/>
        <charset val="204"/>
      </rPr>
      <t>"</t>
    </r>
  </si>
  <si>
    <t>№п/п</t>
  </si>
  <si>
    <t>Наименование подпрограммы, контрольного события программы</t>
  </si>
  <si>
    <t>Ответственный исполнитель (ОИВ/ФИО)</t>
  </si>
  <si>
    <t>Срок</t>
  </si>
  <si>
    <t>реализации</t>
  </si>
  <si>
    <t>(дата)</t>
  </si>
  <si>
    <t>Объем ресурсного обеспечения (тыс.руб.)</t>
  </si>
  <si>
    <t>федеральный бюджет</t>
  </si>
  <si>
    <t>областной бюджет</t>
  </si>
  <si>
    <t>бюджет  муниципального района «Советский</t>
  </si>
  <si>
    <t>район» Курской</t>
  </si>
  <si>
    <t>области</t>
  </si>
  <si>
    <t>внебюджетные источники</t>
  </si>
  <si>
    <t>б</t>
  </si>
  <si>
    <t>Подпрограмма  1 «Управление муниципальной программой  и обеспечение условий  реализации» муниципальной программы Советского района Курской области « Развитие образования в Советском районе Курской области»</t>
  </si>
  <si>
    <t>1.1.</t>
  </si>
  <si>
    <t>Управление образования Администрации Советского  района Курской области начальник  В.А.Свеженцев</t>
  </si>
  <si>
    <t>1.2.</t>
  </si>
  <si>
    <r>
      <t>Подпрограмма 2 "Развитие  дошкольного и общего образования  детей»</t>
    </r>
    <r>
      <rPr>
        <sz val="7"/>
        <color theme="1"/>
        <rFont val="Times New Roman"/>
        <family val="1"/>
        <charset val="204"/>
      </rPr>
      <t xml:space="preserve">  муниципальной программы Советского района Курской области « Развитие образования в Советском районе Курской области»</t>
    </r>
  </si>
  <si>
    <t>Управление образования Администрации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 муниципальные казенные дошкольные учреждения</t>
  </si>
  <si>
    <t>Основное мероприятие 2.1 Развитие дошкольного образования</t>
  </si>
  <si>
    <t>муниципальные казенные дошкольные учреждения, (Дюдина Т.И., Щелакова А.Н.)</t>
  </si>
  <si>
    <t xml:space="preserve"> Основное мероприятие 2.2  Развитие общего образования. Обеспечение деятельности муниципальных казенных образовательных учреждений</t>
  </si>
  <si>
    <t>Основное мероприятие  2.3 Обеспечение доступности качественного образования, реструктуризация сети общеобразовательных учреждений расположенных в сельской местности</t>
  </si>
  <si>
    <t>Основное мероприятие  2.4 Реализация моделей качественного образования детьми-инвалидами и лицами с ограниченными возможностями здоровья</t>
  </si>
  <si>
    <t>Руководители муниципальных казенных дошкольных учреждений, руководители муниципальных казенных общеобразовательных учреждений</t>
  </si>
  <si>
    <t>2.5.</t>
  </si>
  <si>
    <t>Основное мероприятие  2.5. Создание условий для реализации федеральных государственных общеобразовательных стандартов начального общего, основного общего и среднего общего образования</t>
  </si>
  <si>
    <t>2.6.</t>
  </si>
  <si>
    <t>Основное мероприятие  2.6. Социальные гарантии работникам образования</t>
  </si>
  <si>
    <t>2.7.</t>
  </si>
  <si>
    <t>2.8.</t>
  </si>
  <si>
    <t>2.9.</t>
  </si>
  <si>
    <r>
      <t xml:space="preserve">Подпрограмма 3 "Развитие дополнительного образования  и системы воспитания детей» </t>
    </r>
    <r>
      <rPr>
        <sz val="7"/>
        <color theme="1"/>
        <rFont val="Times New Roman"/>
        <family val="1"/>
        <charset val="204"/>
      </rPr>
      <t>муниципальной программы Советского района Курской области « Развитие образования в Советском районе Курской области»</t>
    </r>
  </si>
  <si>
    <t>3.1.</t>
  </si>
  <si>
    <t>3.2.</t>
  </si>
  <si>
    <t>Основное мероприятие 3.2  Развитие физической культуры и спорта в образовательных организациях общего и дополнительного образования детей</t>
  </si>
  <si>
    <t>3.3.</t>
  </si>
  <si>
    <t>Основное мероприятие 3.3 Выявление и поддержка одаренных детей</t>
  </si>
  <si>
    <t>3.4.</t>
  </si>
  <si>
    <t>3.5.</t>
  </si>
  <si>
    <t>Основное мероприятие 3.6 Социальные гарантии работникам образования</t>
  </si>
  <si>
    <t>2.1</t>
  </si>
  <si>
    <t>2.2</t>
  </si>
  <si>
    <t>2.3</t>
  </si>
  <si>
    <t>2.4</t>
  </si>
  <si>
    <t>3.6</t>
  </si>
  <si>
    <t>Основное мероприятие   2.Е1. Реализация регионального проекта "Современная школа"</t>
  </si>
  <si>
    <t>Основное мероприятие   2.Е4. Реализация регионального проекта "Цифровая образовательная среда"</t>
  </si>
  <si>
    <t>Основное мероприятие 1.2. Обеспечение деятельности (оказание услуг) муниципальными  образовательными организациями. Методическое, аналитическое, информационное сопровождение муниципальной программы</t>
  </si>
  <si>
    <t>МКУ «Центр бюджетного учета» Советского района   Курской области  главный бухгалтер Воронина О.С. МКУСДПО (повышения квалификации) «Советский  районный информационно-методический центр»  Советского района Курской области Чигарева Г.Н.</t>
  </si>
  <si>
    <t>Основное мероприятие 3.1 Обеспечение деятельности учреждения дополнительного образования детей МБУ ДО "Дом пионеров и школьников", МБУ ДО "Советский ДЮСШ"</t>
  </si>
  <si>
    <t>Основное мероприятие 1.1. Руководство и управление в сфере установленных функций органов муниципальной власти и муниципальных казенных учреждений Советского района</t>
  </si>
  <si>
    <t>Основное мероприятие  2.7. Развитие кадрового потенциала системы общего образования детей</t>
  </si>
  <si>
    <t>Основное мероприятие 3.4 Развитие кадрового потенциала системы дополнительного образования детей</t>
  </si>
  <si>
    <t>Основное мероприятие 3.5 Духовно-нравственное воспитание детей и молодежи</t>
  </si>
  <si>
    <t>Управление образования Администрации Советского  района Курской области, МКУ «Центр бюджетного учета»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t>
  </si>
  <si>
    <t>Основное мероприятие 2.8. Развитие дошкольной и школьной инфраструктуры</t>
  </si>
  <si>
    <t>Основное мероприятие 2.8.1. Проведение капитального ремонта муниципальных образовательных организаций</t>
  </si>
  <si>
    <t>Основное мероприятие  2.8.3. Реализация проекта "Народный бюджет"</t>
  </si>
  <si>
    <t>Основное мероприятие  2.8.2 " Реализация мероприятий по модернизации школьных систем  образования"</t>
  </si>
  <si>
    <t>Основное мероприятие   2.9. "Совершенствование организациишкольного питания"</t>
  </si>
  <si>
    <t xml:space="preserve">Основное мероприятие   2.9.2. "Организация бесплатного горячего питания обучающихся, получающих начальное общее образование в муниципальных образовательных организациях" </t>
  </si>
  <si>
    <t xml:space="preserve">Основное мероприятие   2.9.3. "Организация питания обучающихся из малоимущих и (или) многодетных семей, а также обучающихся с ограниченными возможностями здоровья, получающих начальное общее образование в муниципальных образовательных организациях" </t>
  </si>
  <si>
    <t xml:space="preserve">Основное мероприятие   2.9.1. "Организация питания обучающихся из малоимущих и (или) многодетных семей, а также обучающихся с ограниченными возможностями здоровья" </t>
  </si>
  <si>
    <t>Основное мероприятие 3.7 Обеспечение функционирования системы персонифицированного финансирования дополнительного образования детей</t>
  </si>
  <si>
    <t>Основное мероприятие   2.ЕВ Реализация регионального проекта "Патриотическое воспитание Граждан Российской федерации"</t>
  </si>
  <si>
    <t xml:space="preserve"> -муниципальные бюджетные учреждения дополнительного образования  (Стебакова Н.М., Ситникова О.В.)</t>
  </si>
  <si>
    <t>МКУСДПО (повышения квалификации) «Советский  районный информационно-методический центр»  Советского района Курской области (Чигарева Г.Н.)                                                                                                        -муниципальные бюджетные учреждения дополнительного образования  (Стебакова Н.М., Ситникова О.В.)</t>
  </si>
  <si>
    <t>муниципальные казенные общеобразовательные учреждения /Голощапов В.М., Суровцев Ю.В., Седых Л.Е., Рудова О.В., Токарева Т.Г., Елецкая Н.А., Акулова Е.В., Носова В.Н. /</t>
  </si>
  <si>
    <t>муниципальные казенные общеобразовательные учреждения / Суровцев Ю.В., Елецкая Н.А., /</t>
  </si>
  <si>
    <t>муниципальные казенные общеобразовательные учреждения /  Суровцев Ю.В., Елецкая Н.А., Атанова Е.А./</t>
  </si>
  <si>
    <t>муниципальные казенные общеобразовательные учреждения /Суровцев Ю.В.,/</t>
  </si>
  <si>
    <t>Основное мероприятие 2.Е2. Реализация регионального проека "Успех каждого ребенка"</t>
  </si>
  <si>
    <t>Основное мероприятие 3.Е2. Реализация регионального проека "Успех каждого ребенка"</t>
  </si>
  <si>
    <t>Всего на 2015-2030 годы</t>
  </si>
  <si>
    <t>2015-2030 гг</t>
  </si>
  <si>
    <t>муниципальные казенные общеобразовательные учреждения /Голощапов В.М., Суровцев Ю.В.,  Строкова С.Н./</t>
  </si>
  <si>
    <t>муниципальные казенные общеобразовательные учреждения /Елецкая Н.А., Суровцев Ю.В., Строкова С.Н., /</t>
  </si>
  <si>
    <t>муниципальные казенные общеобразовательные учреждения /Суровцев Ю.В., Седых Л.Е., Жердева С.Г., Рудова О.В., Строкова С.Н., Белых Г.Н., Изотова Ю.А. /</t>
  </si>
  <si>
    <t>муниципальные казенные общеобразовательные учреждения / Голощапов В.М., Суровцев Ю.В., Мазалова В.П., Седых Л.Е., Рудова О.В., Строкова С.Н., Уварова О.А., Токарева Т.Г., Атанова Е.А., Жердева С.Г., Елецкая Н.А., Носова В.Н., Изотова Ю.А., Болясниковыа В.А., Воскобоева Л.С., Белых Г.Н., /</t>
  </si>
  <si>
    <t>муниципальные казенные общеобразовательные учреждения / Голощапов В.М., Суровцев Ю.В., Мазалова В.П., Седых Л.Е., Рудова О.В., Строкова С.Н., Уварова О.А., Токарева Т.Г., Атанова Е.А., Жердева С.Г., Елецкая Н.А., Носова В.Н., Изотова Ю.А., Болясникова В.А., Воскобоева Л.С., Белых Г.Н., /</t>
  </si>
  <si>
    <t>муниципальные казенные общеобразовательные учреждения / Суровцев Ю.В., Седых Л.Е., Рудова О.В., Строкова С. Н., Атанова Е.А., Елецкая Н.А., Щелакова А.Н./</t>
  </si>
  <si>
    <t>Утвержден постановлением Администрации Советского  района Курской области от 25.12.2014 г. № 1337 (в редакции постановления от 23.07.2024  № 638)</t>
  </si>
</sst>
</file>

<file path=xl/styles.xml><?xml version="1.0" encoding="utf-8"?>
<styleSheet xmlns="http://schemas.openxmlformats.org/spreadsheetml/2006/main">
  <numFmts count="2">
    <numFmt numFmtId="164" formatCode="0.00000"/>
    <numFmt numFmtId="165" formatCode="0.0000"/>
  </numFmts>
  <fonts count="10">
    <font>
      <sz val="11"/>
      <color theme="1"/>
      <name val="Calibri"/>
      <family val="2"/>
      <charset val="204"/>
      <scheme val="minor"/>
    </font>
    <font>
      <sz val="10"/>
      <color theme="1"/>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7"/>
      <color theme="1"/>
      <name val="Times New Roman"/>
      <family val="1"/>
      <charset val="204"/>
    </font>
    <font>
      <i/>
      <sz val="6"/>
      <color theme="1"/>
      <name val="Times New Roman"/>
      <family val="1"/>
      <charset val="204"/>
    </font>
    <font>
      <i/>
      <sz val="7"/>
      <color theme="1"/>
      <name val="Times New Roman"/>
      <family val="1"/>
      <charset val="204"/>
    </font>
    <font>
      <sz val="6"/>
      <color theme="1"/>
      <name val="Times New Roman"/>
      <family val="1"/>
      <charset val="204"/>
    </font>
    <font>
      <sz val="8"/>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100">
    <xf numFmtId="0" fontId="0" fillId="0" borderId="0" xfId="0"/>
    <xf numFmtId="0" fontId="0" fillId="0" borderId="0" xfId="0" applyAlignment="1">
      <alignment wrapText="1"/>
    </xf>
    <xf numFmtId="0" fontId="6" fillId="2" borderId="13" xfId="0" applyFont="1" applyFill="1" applyBorder="1" applyAlignment="1">
      <alignment horizontal="center" vertical="top" wrapText="1"/>
    </xf>
    <xf numFmtId="0" fontId="5" fillId="2" borderId="13" xfId="0" applyFont="1" applyFill="1" applyBorder="1" applyAlignment="1">
      <alignment horizontal="center" vertical="top" wrapText="1"/>
    </xf>
    <xf numFmtId="0" fontId="7" fillId="2" borderId="7" xfId="0" applyFont="1" applyFill="1" applyBorder="1" applyAlignment="1">
      <alignment horizontal="center" vertical="top" wrapText="1"/>
    </xf>
    <xf numFmtId="0" fontId="8" fillId="2" borderId="7"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4" xfId="0" applyFont="1" applyFill="1" applyBorder="1" applyAlignment="1">
      <alignment horizontal="center" vertical="top" wrapText="1"/>
    </xf>
    <xf numFmtId="0" fontId="7" fillId="2" borderId="13" xfId="0" applyFont="1" applyFill="1" applyBorder="1" applyAlignment="1">
      <alignment horizontal="center" vertical="top" wrapText="1"/>
    </xf>
    <xf numFmtId="0" fontId="1" fillId="2" borderId="14" xfId="0" applyFont="1" applyFill="1" applyBorder="1" applyAlignment="1">
      <alignment horizontal="center" vertical="top" wrapText="1"/>
    </xf>
    <xf numFmtId="0" fontId="7" fillId="2" borderId="14" xfId="0" applyFont="1" applyFill="1" applyBorder="1" applyAlignment="1">
      <alignment horizontal="center"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4" xfId="0" applyFont="1" applyFill="1" applyBorder="1" applyAlignment="1">
      <alignment horizontal="left" vertical="top"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4" fillId="0" borderId="13" xfId="0" applyFont="1" applyFill="1" applyBorder="1" applyAlignment="1">
      <alignment vertical="top" wrapText="1"/>
    </xf>
    <xf numFmtId="0" fontId="5"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0" fontId="3" fillId="0" borderId="14" xfId="0"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xf>
    <xf numFmtId="164" fontId="2" fillId="0" borderId="14" xfId="0" applyNumberFormat="1"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164" fontId="2" fillId="0" borderId="3" xfId="0" applyNumberFormat="1" applyFont="1" applyFill="1" applyBorder="1" applyAlignment="1">
      <alignment horizontal="center" vertical="center" wrapText="1"/>
    </xf>
    <xf numFmtId="0" fontId="0" fillId="0" borderId="15" xfId="0" applyFont="1" applyBorder="1"/>
    <xf numFmtId="0" fontId="5" fillId="0" borderId="16" xfId="0" applyFont="1" applyFill="1" applyBorder="1" applyAlignment="1">
      <alignment vertical="top" wrapText="1"/>
    </xf>
    <xf numFmtId="0" fontId="5" fillId="0" borderId="17" xfId="0" applyFont="1" applyFill="1" applyBorder="1" applyAlignment="1">
      <alignment horizontal="left" vertical="top" wrapText="1"/>
    </xf>
    <xf numFmtId="164" fontId="2" fillId="0" borderId="1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164" fontId="2" fillId="3" borderId="9" xfId="0" applyNumberFormat="1" applyFont="1" applyFill="1" applyBorder="1" applyAlignment="1">
      <alignment horizontal="center" vertical="center" wrapText="1"/>
    </xf>
    <xf numFmtId="164" fontId="2" fillId="3" borderId="7" xfId="0" applyNumberFormat="1" applyFont="1" applyFill="1" applyBorder="1" applyAlignment="1">
      <alignment horizontal="center" vertical="center" wrapText="1"/>
    </xf>
    <xf numFmtId="0" fontId="2" fillId="3" borderId="7" xfId="0" applyFont="1" applyFill="1" applyBorder="1" applyAlignment="1">
      <alignment horizontal="center" vertical="center" wrapText="1"/>
    </xf>
    <xf numFmtId="164" fontId="2" fillId="3" borderId="13" xfId="0" applyNumberFormat="1" applyFont="1" applyFill="1" applyBorder="1" applyAlignment="1">
      <alignment horizontal="center" vertical="center" wrapText="1"/>
    </xf>
    <xf numFmtId="164" fontId="2" fillId="3" borderId="17" xfId="0" applyNumberFormat="1" applyFont="1" applyFill="1" applyBorder="1" applyAlignment="1">
      <alignment horizontal="center" vertical="center" wrapText="1"/>
    </xf>
    <xf numFmtId="0" fontId="2" fillId="3" borderId="17" xfId="0" applyFont="1" applyFill="1" applyBorder="1" applyAlignment="1">
      <alignment horizontal="center" vertical="center" wrapText="1"/>
    </xf>
    <xf numFmtId="164" fontId="2" fillId="3" borderId="14"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12" xfId="0" applyFont="1" applyFill="1" applyBorder="1" applyAlignment="1">
      <alignment vertical="top" wrapText="1"/>
    </xf>
    <xf numFmtId="0" fontId="5" fillId="0" borderId="19" xfId="0" applyFont="1" applyFill="1" applyBorder="1" applyAlignment="1">
      <alignment vertical="top" wrapText="1"/>
    </xf>
    <xf numFmtId="0" fontId="5" fillId="0" borderId="2" xfId="0" applyFont="1" applyFill="1" applyBorder="1" applyAlignment="1">
      <alignment vertical="top" wrapText="1"/>
    </xf>
    <xf numFmtId="0" fontId="5" fillId="0" borderId="11" xfId="0" applyFont="1" applyFill="1" applyBorder="1" applyAlignment="1">
      <alignment vertical="top" wrapText="1"/>
    </xf>
    <xf numFmtId="0" fontId="2" fillId="0" borderId="7" xfId="0" applyFont="1" applyFill="1" applyBorder="1" applyAlignment="1">
      <alignment horizontal="center" vertical="center" wrapText="1"/>
    </xf>
    <xf numFmtId="0" fontId="2" fillId="3" borderId="19" xfId="0" applyFont="1" applyFill="1" applyBorder="1" applyAlignment="1">
      <alignment horizontal="center" vertical="center"/>
    </xf>
    <xf numFmtId="164" fontId="2" fillId="3" borderId="8"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top" wrapText="1"/>
    </xf>
    <xf numFmtId="0" fontId="2" fillId="0" borderId="15" xfId="0" applyFont="1" applyFill="1" applyBorder="1" applyAlignment="1">
      <alignment horizontal="center" vertical="center"/>
    </xf>
    <xf numFmtId="164" fontId="2" fillId="0" borderId="17" xfId="0" applyNumberFormat="1" applyFont="1" applyFill="1" applyBorder="1" applyAlignment="1">
      <alignment horizontal="center" vertical="center"/>
    </xf>
    <xf numFmtId="1" fontId="2" fillId="0" borderId="17" xfId="0" applyNumberFormat="1" applyFont="1" applyFill="1" applyBorder="1" applyAlignment="1">
      <alignment horizontal="center" vertical="center" wrapText="1"/>
    </xf>
    <xf numFmtId="165" fontId="2" fillId="3" borderId="20" xfId="0" applyNumberFormat="1" applyFont="1" applyFill="1" applyBorder="1" applyAlignment="1">
      <alignment horizontal="center" vertical="center" wrapText="1"/>
    </xf>
    <xf numFmtId="164" fontId="2" fillId="3" borderId="20" xfId="0" applyNumberFormat="1" applyFont="1" applyFill="1" applyBorder="1" applyAlignment="1">
      <alignment horizontal="center" vertical="center" wrapText="1"/>
    </xf>
    <xf numFmtId="164" fontId="2" fillId="3" borderId="19" xfId="0" applyNumberFormat="1" applyFont="1" applyFill="1" applyBorder="1" applyAlignment="1">
      <alignment horizontal="center" vertical="center"/>
    </xf>
    <xf numFmtId="164" fontId="2" fillId="0" borderId="11" xfId="0" applyNumberFormat="1"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4" fontId="2" fillId="0" borderId="22" xfId="0" applyNumberFormat="1" applyFont="1" applyFill="1" applyBorder="1" applyAlignment="1">
      <alignment horizontal="center" vertical="center" wrapText="1"/>
    </xf>
    <xf numFmtId="164" fontId="2" fillId="0" borderId="14" xfId="0" applyNumberFormat="1" applyFont="1" applyFill="1" applyBorder="1" applyAlignment="1">
      <alignment horizontal="center" vertical="center"/>
    </xf>
    <xf numFmtId="164" fontId="2" fillId="0" borderId="2" xfId="0" applyNumberFormat="1" applyFont="1" applyFill="1" applyBorder="1" applyAlignment="1">
      <alignment horizontal="center" vertical="center"/>
    </xf>
    <xf numFmtId="164" fontId="2" fillId="3" borderId="17" xfId="0" applyNumberFormat="1" applyFont="1" applyFill="1" applyBorder="1" applyAlignment="1">
      <alignment horizontal="center" vertical="center"/>
    </xf>
    <xf numFmtId="164" fontId="9" fillId="3" borderId="9" xfId="0" applyNumberFormat="1" applyFont="1" applyFill="1" applyBorder="1" applyAlignment="1">
      <alignment horizontal="center" vertical="center"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10" xfId="0" applyFont="1" applyFill="1" applyBorder="1" applyAlignment="1">
      <alignment horizontal="center" vertical="top" wrapText="1"/>
    </xf>
    <xf numFmtId="0" fontId="2" fillId="0" borderId="0" xfId="0" applyFont="1" applyAlignment="1">
      <alignment horizontal="center" vertical="top" wrapText="1"/>
    </xf>
    <xf numFmtId="0" fontId="3" fillId="0" borderId="8" xfId="0" applyFont="1" applyBorder="1" applyAlignment="1">
      <alignment horizont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41"/>
  <sheetViews>
    <sheetView tabSelected="1" view="pageBreakPreview" topLeftCell="B16" zoomScale="115" zoomScaleSheetLayoutView="115" workbookViewId="0">
      <selection activeCell="A2" sqref="A2:I2"/>
    </sheetView>
  </sheetViews>
  <sheetFormatPr defaultRowHeight="15"/>
  <cols>
    <col min="1" max="1" width="10.28515625" customWidth="1"/>
    <col min="2" max="2" width="23.28515625" customWidth="1"/>
    <col min="3" max="3" width="44" customWidth="1"/>
    <col min="4" max="4" width="11.7109375" customWidth="1"/>
    <col min="5" max="5" width="12" customWidth="1"/>
    <col min="6" max="6" width="10.5703125" customWidth="1"/>
    <col min="7" max="7" width="12.5703125" customWidth="1"/>
    <col min="8" max="8" width="14.140625" customWidth="1"/>
    <col min="9" max="9" width="10.85546875" customWidth="1"/>
  </cols>
  <sheetData>
    <row r="1" spans="1:9" ht="32.450000000000003" customHeight="1">
      <c r="B1" s="1"/>
      <c r="C1" s="1"/>
      <c r="D1" s="1"/>
      <c r="E1" s="1"/>
      <c r="F1" s="1"/>
      <c r="G1" s="83" t="s">
        <v>84</v>
      </c>
      <c r="H1" s="83"/>
      <c r="I1" s="83"/>
    </row>
    <row r="2" spans="1:9" ht="20.100000000000001" customHeight="1" thickBot="1">
      <c r="A2" s="84" t="s">
        <v>0</v>
      </c>
      <c r="B2" s="84"/>
      <c r="C2" s="84"/>
      <c r="D2" s="84"/>
      <c r="E2" s="84"/>
      <c r="F2" s="84"/>
      <c r="G2" s="84"/>
      <c r="H2" s="84"/>
      <c r="I2" s="84"/>
    </row>
    <row r="3" spans="1:9">
      <c r="A3" s="85" t="s">
        <v>1</v>
      </c>
      <c r="B3" s="87" t="s">
        <v>2</v>
      </c>
      <c r="C3" s="80" t="s">
        <v>3</v>
      </c>
      <c r="D3" s="77" t="s">
        <v>4</v>
      </c>
      <c r="E3" s="87" t="s">
        <v>7</v>
      </c>
      <c r="F3" s="89"/>
      <c r="G3" s="89"/>
      <c r="H3" s="89"/>
      <c r="I3" s="90"/>
    </row>
    <row r="4" spans="1:9">
      <c r="A4" s="86"/>
      <c r="B4" s="88"/>
      <c r="C4" s="81"/>
      <c r="D4" s="78" t="s">
        <v>5</v>
      </c>
      <c r="E4" s="88"/>
      <c r="F4" s="91"/>
      <c r="G4" s="91"/>
      <c r="H4" s="91"/>
      <c r="I4" s="92"/>
    </row>
    <row r="5" spans="1:9" ht="15.75" thickBot="1">
      <c r="A5" s="86"/>
      <c r="B5" s="88"/>
      <c r="C5" s="81"/>
      <c r="D5" s="78" t="s">
        <v>6</v>
      </c>
      <c r="E5" s="93"/>
      <c r="F5" s="94"/>
      <c r="G5" s="94"/>
      <c r="H5" s="94"/>
      <c r="I5" s="95"/>
    </row>
    <row r="6" spans="1:9" ht="18" customHeight="1">
      <c r="A6" s="96"/>
      <c r="B6" s="96"/>
      <c r="C6" s="81"/>
      <c r="D6" s="98"/>
      <c r="E6" s="80" t="s">
        <v>76</v>
      </c>
      <c r="F6" s="80" t="s">
        <v>8</v>
      </c>
      <c r="G6" s="80" t="s">
        <v>9</v>
      </c>
      <c r="H6" s="75" t="s">
        <v>10</v>
      </c>
      <c r="I6" s="80" t="s">
        <v>13</v>
      </c>
    </row>
    <row r="7" spans="1:9" ht="9.6" customHeight="1">
      <c r="A7" s="96"/>
      <c r="B7" s="96"/>
      <c r="C7" s="81"/>
      <c r="D7" s="98"/>
      <c r="E7" s="81"/>
      <c r="F7" s="81"/>
      <c r="G7" s="81"/>
      <c r="H7" s="76" t="s">
        <v>11</v>
      </c>
      <c r="I7" s="81"/>
    </row>
    <row r="8" spans="1:9" ht="11.45" customHeight="1" thickBot="1">
      <c r="A8" s="97"/>
      <c r="B8" s="97"/>
      <c r="C8" s="82"/>
      <c r="D8" s="99"/>
      <c r="E8" s="82"/>
      <c r="F8" s="82"/>
      <c r="G8" s="82"/>
      <c r="H8" s="79" t="s">
        <v>12</v>
      </c>
      <c r="I8" s="82"/>
    </row>
    <row r="9" spans="1:9" ht="15.75" thickBot="1">
      <c r="A9" s="2">
        <v>1</v>
      </c>
      <c r="B9" s="3">
        <v>2</v>
      </c>
      <c r="C9" s="10">
        <v>3</v>
      </c>
      <c r="D9" s="4">
        <v>4</v>
      </c>
      <c r="E9" s="4">
        <v>5</v>
      </c>
      <c r="F9" s="4" t="s">
        <v>14</v>
      </c>
      <c r="G9" s="5">
        <v>7</v>
      </c>
      <c r="H9" s="8">
        <v>8</v>
      </c>
      <c r="I9" s="9"/>
    </row>
    <row r="10" spans="1:9" ht="65.099999999999994" customHeight="1" thickBot="1">
      <c r="A10" s="6">
        <v>1</v>
      </c>
      <c r="B10" s="11" t="s">
        <v>15</v>
      </c>
      <c r="C10" s="12" t="s">
        <v>57</v>
      </c>
      <c r="D10" s="13"/>
      <c r="E10" s="44">
        <f>E11+E12</f>
        <v>74809.242939999996</v>
      </c>
      <c r="F10" s="34">
        <f>F11+F12</f>
        <v>144.45699999999999</v>
      </c>
      <c r="G10" s="34">
        <f>G11+G12</f>
        <v>459.64299999999997</v>
      </c>
      <c r="H10" s="34">
        <f>H11+H12</f>
        <v>74205.142940000005</v>
      </c>
      <c r="I10" s="14"/>
    </row>
    <row r="11" spans="1:9" ht="45.95" customHeight="1" thickBot="1">
      <c r="A11" s="15" t="s">
        <v>16</v>
      </c>
      <c r="B11" s="11" t="s">
        <v>53</v>
      </c>
      <c r="C11" s="16" t="s">
        <v>17</v>
      </c>
      <c r="D11" s="17" t="s">
        <v>77</v>
      </c>
      <c r="E11" s="14">
        <f>F11+G11+H11</f>
        <v>19882.797359999997</v>
      </c>
      <c r="F11" s="27">
        <v>144.45699999999999</v>
      </c>
      <c r="G11" s="27"/>
      <c r="H11" s="28">
        <v>19738.340359999998</v>
      </c>
      <c r="I11" s="19"/>
    </row>
    <row r="12" spans="1:9" ht="63" customHeight="1" thickBot="1">
      <c r="A12" s="6" t="s">
        <v>18</v>
      </c>
      <c r="B12" s="11" t="s">
        <v>50</v>
      </c>
      <c r="C12" s="16" t="s">
        <v>51</v>
      </c>
      <c r="D12" s="17" t="s">
        <v>77</v>
      </c>
      <c r="E12" s="44">
        <f>F12+G12+H12</f>
        <v>54926.44558</v>
      </c>
      <c r="F12" s="46"/>
      <c r="G12" s="46">
        <v>459.64299999999997</v>
      </c>
      <c r="H12" s="28">
        <v>54466.802580000003</v>
      </c>
      <c r="I12" s="14"/>
    </row>
    <row r="13" spans="1:9" ht="55.5" customHeight="1" thickBot="1">
      <c r="A13" s="20">
        <v>2</v>
      </c>
      <c r="B13" s="21" t="s">
        <v>19</v>
      </c>
      <c r="C13" s="22" t="s">
        <v>20</v>
      </c>
      <c r="D13" s="23"/>
      <c r="E13" s="24">
        <f>E14+E15+E16+E17+E18+E19+E20+E21+E25+E29+E30+E31+E32</f>
        <v>4069365.0442400002</v>
      </c>
      <c r="F13" s="24">
        <f>F14+F15+F16+F17+F18+F19+F20+F21+F25+F29+F30+F31+F32</f>
        <v>306303.40130999999</v>
      </c>
      <c r="G13" s="24">
        <f t="shared" ref="G13:H13" si="0">G14+G15+G16+G17+G18+G19+G20+G21+G25+G29+G30+G31+G32</f>
        <v>3003567.0092899995</v>
      </c>
      <c r="H13" s="24">
        <f t="shared" si="0"/>
        <v>759494.6336399999</v>
      </c>
      <c r="I13" s="24">
        <f>I14+I15+I16+I17+I18+I19+I20+I24+I25+I29+I31</f>
        <v>0</v>
      </c>
    </row>
    <row r="14" spans="1:9" ht="21" customHeight="1" thickBot="1">
      <c r="A14" s="25" t="s">
        <v>43</v>
      </c>
      <c r="B14" s="56" t="s">
        <v>21</v>
      </c>
      <c r="C14" s="16" t="s">
        <v>22</v>
      </c>
      <c r="D14" s="17" t="s">
        <v>77</v>
      </c>
      <c r="E14" s="47">
        <f>F14+G14+H14</f>
        <v>511044.78729000001</v>
      </c>
      <c r="F14" s="48"/>
      <c r="G14" s="47">
        <v>242901.53</v>
      </c>
      <c r="H14" s="49">
        <v>268143.25728999998</v>
      </c>
      <c r="I14" s="26"/>
    </row>
    <row r="15" spans="1:9" ht="45.6" customHeight="1" thickBot="1">
      <c r="A15" s="25" t="s">
        <v>44</v>
      </c>
      <c r="B15" s="55" t="s">
        <v>23</v>
      </c>
      <c r="C15" s="16" t="s">
        <v>82</v>
      </c>
      <c r="D15" s="17" t="s">
        <v>77</v>
      </c>
      <c r="E15" s="46">
        <f>F15+G15+H15</f>
        <v>2884323.9183300002</v>
      </c>
      <c r="F15" s="46">
        <v>82652.679999999993</v>
      </c>
      <c r="G15" s="46">
        <v>2413093.8149999999</v>
      </c>
      <c r="H15" s="28">
        <v>388577.42333000002</v>
      </c>
      <c r="I15" s="26"/>
    </row>
    <row r="16" spans="1:9" ht="45.6" customHeight="1" thickBot="1">
      <c r="A16" s="25" t="s">
        <v>45</v>
      </c>
      <c r="B16" s="57" t="s">
        <v>24</v>
      </c>
      <c r="C16" s="16" t="s">
        <v>82</v>
      </c>
      <c r="D16" s="17" t="s">
        <v>77</v>
      </c>
      <c r="E16" s="46">
        <f t="shared" ref="E16:E32" si="1">F16+G16+H16</f>
        <v>32373</v>
      </c>
      <c r="F16" s="45">
        <v>0</v>
      </c>
      <c r="G16" s="46">
        <v>11104.543</v>
      </c>
      <c r="H16" s="28">
        <v>21268.456999999999</v>
      </c>
      <c r="I16" s="26"/>
    </row>
    <row r="17" spans="1:9" ht="44.1" customHeight="1" thickBot="1">
      <c r="A17" s="25" t="s">
        <v>46</v>
      </c>
      <c r="B17" s="11" t="s">
        <v>25</v>
      </c>
      <c r="C17" s="16" t="s">
        <v>26</v>
      </c>
      <c r="D17" s="17" t="s">
        <v>77</v>
      </c>
      <c r="E17" s="27">
        <f t="shared" si="1"/>
        <v>0</v>
      </c>
      <c r="F17" s="18">
        <v>0</v>
      </c>
      <c r="G17" s="18">
        <v>0</v>
      </c>
      <c r="H17" s="28">
        <v>0</v>
      </c>
      <c r="I17" s="26"/>
    </row>
    <row r="18" spans="1:9" ht="54" customHeight="1" thickBot="1">
      <c r="A18" s="7" t="s">
        <v>27</v>
      </c>
      <c r="B18" s="11" t="s">
        <v>28</v>
      </c>
      <c r="C18" s="16" t="s">
        <v>82</v>
      </c>
      <c r="D18" s="17" t="s">
        <v>77</v>
      </c>
      <c r="E18" s="27">
        <f t="shared" si="1"/>
        <v>0</v>
      </c>
      <c r="F18" s="14">
        <v>0</v>
      </c>
      <c r="G18" s="14">
        <v>0</v>
      </c>
      <c r="H18" s="28">
        <v>0</v>
      </c>
      <c r="I18" s="14"/>
    </row>
    <row r="19" spans="1:9" ht="44.1" customHeight="1" thickBot="1">
      <c r="A19" s="15" t="s">
        <v>29</v>
      </c>
      <c r="B19" s="11" t="s">
        <v>30</v>
      </c>
      <c r="C19" s="16" t="s">
        <v>81</v>
      </c>
      <c r="D19" s="17" t="s">
        <v>77</v>
      </c>
      <c r="E19" s="46">
        <f>F19+G19+H19</f>
        <v>98196.885450000002</v>
      </c>
      <c r="F19" s="45"/>
      <c r="G19" s="46">
        <v>89174.048250000007</v>
      </c>
      <c r="H19" s="28">
        <v>9022.8371999999999</v>
      </c>
      <c r="I19" s="19"/>
    </row>
    <row r="20" spans="1:9" ht="43.7" customHeight="1" thickBot="1">
      <c r="A20" s="6" t="s">
        <v>31</v>
      </c>
      <c r="B20" s="11" t="s">
        <v>54</v>
      </c>
      <c r="C20" s="16" t="s">
        <v>82</v>
      </c>
      <c r="D20" s="17" t="s">
        <v>77</v>
      </c>
      <c r="E20" s="27">
        <f t="shared" si="1"/>
        <v>0</v>
      </c>
      <c r="F20" s="18">
        <v>0</v>
      </c>
      <c r="G20" s="18">
        <v>0</v>
      </c>
      <c r="H20" s="28">
        <v>0</v>
      </c>
      <c r="I20" s="14"/>
    </row>
    <row r="21" spans="1:9" ht="44.1" customHeight="1" thickBot="1">
      <c r="A21" s="6" t="s">
        <v>32</v>
      </c>
      <c r="B21" s="11" t="s">
        <v>58</v>
      </c>
      <c r="C21" s="16" t="s">
        <v>82</v>
      </c>
      <c r="D21" s="17" t="s">
        <v>77</v>
      </c>
      <c r="E21" s="46">
        <f>F21+G21+H21</f>
        <v>444823.40750000003</v>
      </c>
      <c r="F21" s="66">
        <f>F22+F23+F24</f>
        <v>173449.09270000001</v>
      </c>
      <c r="G21" s="65">
        <f t="shared" ref="G21:H21" si="2">G22+G23+G24</f>
        <v>238267.50997000001</v>
      </c>
      <c r="H21" s="66">
        <f t="shared" si="2"/>
        <v>33106.804830000001</v>
      </c>
      <c r="I21" s="14"/>
    </row>
    <row r="22" spans="1:9" ht="45" customHeight="1" thickBot="1">
      <c r="A22" s="6"/>
      <c r="B22" s="11" t="s">
        <v>59</v>
      </c>
      <c r="C22" s="16" t="s">
        <v>71</v>
      </c>
      <c r="D22" s="17" t="s">
        <v>77</v>
      </c>
      <c r="E22" s="46">
        <f>F22+G22+H22</f>
        <v>200374.73149999999</v>
      </c>
      <c r="F22" s="60">
        <v>3374.2</v>
      </c>
      <c r="G22" s="67">
        <v>182477.13399999999</v>
      </c>
      <c r="H22" s="67">
        <v>14523.397499999999</v>
      </c>
      <c r="I22" s="58"/>
    </row>
    <row r="23" spans="1:9" ht="44.65" customHeight="1" thickBot="1">
      <c r="A23" s="6"/>
      <c r="B23" s="11" t="s">
        <v>61</v>
      </c>
      <c r="C23" s="16" t="s">
        <v>72</v>
      </c>
      <c r="D23" s="17" t="s">
        <v>77</v>
      </c>
      <c r="E23" s="27">
        <f t="shared" si="1"/>
        <v>213304.75460000001</v>
      </c>
      <c r="F23" s="18">
        <v>170074.8927</v>
      </c>
      <c r="G23" s="27">
        <v>38970.60497</v>
      </c>
      <c r="H23" s="68">
        <v>4259.2569299999996</v>
      </c>
      <c r="I23" s="14"/>
    </row>
    <row r="24" spans="1:9" ht="45" customHeight="1" thickBot="1">
      <c r="A24" s="6"/>
      <c r="B24" s="11" t="s">
        <v>60</v>
      </c>
      <c r="C24" s="16" t="s">
        <v>83</v>
      </c>
      <c r="D24" s="17" t="s">
        <v>77</v>
      </c>
      <c r="E24" s="27">
        <f t="shared" si="1"/>
        <v>31143.921399999999</v>
      </c>
      <c r="F24" s="45"/>
      <c r="G24" s="18">
        <v>16819.771000000001</v>
      </c>
      <c r="H24" s="28">
        <v>14324.1504</v>
      </c>
      <c r="I24" s="14"/>
    </row>
    <row r="25" spans="1:9" ht="47.65" customHeight="1" thickBot="1">
      <c r="A25" s="6" t="s">
        <v>33</v>
      </c>
      <c r="B25" s="11" t="s">
        <v>62</v>
      </c>
      <c r="C25" s="16" t="s">
        <v>82</v>
      </c>
      <c r="D25" s="17" t="s">
        <v>77</v>
      </c>
      <c r="E25" s="27">
        <f t="shared" si="1"/>
        <v>75399.385670000003</v>
      </c>
      <c r="F25" s="18">
        <f t="shared" ref="F25:H25" si="3">F26+F27+F28</f>
        <v>28429.004290000001</v>
      </c>
      <c r="G25" s="18">
        <f t="shared" si="3"/>
        <v>8278.7307099999998</v>
      </c>
      <c r="H25" s="27">
        <f t="shared" si="3"/>
        <v>38691.650670000003</v>
      </c>
      <c r="I25" s="14"/>
    </row>
    <row r="26" spans="1:9" ht="47.65" customHeight="1" thickBot="1">
      <c r="A26" s="20"/>
      <c r="B26" s="11" t="s">
        <v>65</v>
      </c>
      <c r="C26" s="16" t="s">
        <v>82</v>
      </c>
      <c r="D26" s="17" t="s">
        <v>77</v>
      </c>
      <c r="E26" s="27">
        <f t="shared" si="1"/>
        <v>34825.667280000001</v>
      </c>
      <c r="F26" s="18"/>
      <c r="G26" s="35">
        <v>3432.60943</v>
      </c>
      <c r="H26" s="69">
        <v>31393.057850000001</v>
      </c>
      <c r="I26" s="18"/>
    </row>
    <row r="27" spans="1:9" ht="55.35" customHeight="1" thickBot="1">
      <c r="A27" s="20"/>
      <c r="B27" s="11" t="s">
        <v>63</v>
      </c>
      <c r="C27" s="16" t="s">
        <v>82</v>
      </c>
      <c r="D27" s="17" t="s">
        <v>77</v>
      </c>
      <c r="E27" s="27">
        <f t="shared" si="1"/>
        <v>39146</v>
      </c>
      <c r="F27" s="18">
        <v>28429.004290000001</v>
      </c>
      <c r="G27" s="59">
        <v>4793.78071</v>
      </c>
      <c r="H27" s="67">
        <v>5923.2150000000001</v>
      </c>
      <c r="I27" s="18"/>
    </row>
    <row r="28" spans="1:9" ht="74.099999999999994" customHeight="1" thickBot="1">
      <c r="A28" s="20"/>
      <c r="B28" s="11" t="s">
        <v>64</v>
      </c>
      <c r="C28" s="16" t="s">
        <v>82</v>
      </c>
      <c r="D28" s="17" t="s">
        <v>77</v>
      </c>
      <c r="E28" s="27">
        <f t="shared" si="1"/>
        <v>1427.71839</v>
      </c>
      <c r="F28" s="18"/>
      <c r="G28" s="27">
        <v>52.34057</v>
      </c>
      <c r="H28" s="70">
        <v>1375.3778199999999</v>
      </c>
      <c r="I28" s="18"/>
    </row>
    <row r="29" spans="1:9" ht="32.25" thickBot="1">
      <c r="A29" s="20"/>
      <c r="B29" s="11" t="s">
        <v>48</v>
      </c>
      <c r="C29" s="16" t="s">
        <v>80</v>
      </c>
      <c r="D29" s="17" t="s">
        <v>77</v>
      </c>
      <c r="E29" s="46">
        <f t="shared" si="1"/>
        <v>9916.0190000000002</v>
      </c>
      <c r="F29" s="53">
        <v>9523.2345100000002</v>
      </c>
      <c r="G29" s="53">
        <v>194.46449000000001</v>
      </c>
      <c r="H29" s="52">
        <v>198.32</v>
      </c>
      <c r="I29" s="18"/>
    </row>
    <row r="30" spans="1:9" ht="32.25" thickBot="1">
      <c r="A30" s="20"/>
      <c r="B30" s="39" t="s">
        <v>74</v>
      </c>
      <c r="C30" s="16" t="s">
        <v>73</v>
      </c>
      <c r="D30" s="17" t="s">
        <v>77</v>
      </c>
      <c r="E30" s="46">
        <f t="shared" si="1"/>
        <v>667.06299999999999</v>
      </c>
      <c r="F30" s="74">
        <v>424.91899999999998</v>
      </c>
      <c r="G30" s="74">
        <v>8.6720000000000006</v>
      </c>
      <c r="H30" s="52">
        <v>233.47200000000001</v>
      </c>
      <c r="I30" s="18"/>
    </row>
    <row r="31" spans="1:9" ht="29.1" customHeight="1" thickBot="1">
      <c r="A31" s="20"/>
      <c r="B31" s="11" t="s">
        <v>49</v>
      </c>
      <c r="C31" s="16" t="s">
        <v>79</v>
      </c>
      <c r="D31" s="17" t="s">
        <v>77</v>
      </c>
      <c r="E31" s="46">
        <f t="shared" si="1"/>
        <v>6162.3660000000009</v>
      </c>
      <c r="F31" s="45">
        <v>5918.3363900000004</v>
      </c>
      <c r="G31" s="46">
        <v>120.78229</v>
      </c>
      <c r="H31" s="52">
        <v>123.24732</v>
      </c>
      <c r="I31" s="18"/>
    </row>
    <row r="32" spans="1:9" ht="38.1" customHeight="1" thickBot="1">
      <c r="A32" s="20"/>
      <c r="B32" s="11" t="s">
        <v>67</v>
      </c>
      <c r="C32" s="16" t="s">
        <v>70</v>
      </c>
      <c r="D32" s="17" t="s">
        <v>77</v>
      </c>
      <c r="E32" s="46">
        <f t="shared" si="1"/>
        <v>6458.2120000000004</v>
      </c>
      <c r="F32" s="46">
        <v>5906.1344200000003</v>
      </c>
      <c r="G32" s="46">
        <v>422.91358000000002</v>
      </c>
      <c r="H32" s="46">
        <v>129.16399999999999</v>
      </c>
      <c r="I32" s="18"/>
    </row>
    <row r="33" spans="1:9" ht="65.650000000000006" customHeight="1" thickBot="1">
      <c r="A33" s="29">
        <v>3</v>
      </c>
      <c r="B33" s="30" t="s">
        <v>34</v>
      </c>
      <c r="C33" s="16" t="s">
        <v>69</v>
      </c>
      <c r="D33" s="17" t="s">
        <v>77</v>
      </c>
      <c r="E33" s="46">
        <f>E34+E35+E36+E37+E38+E39+E40+E41</f>
        <v>119584.19688000002</v>
      </c>
      <c r="F33" s="27">
        <f t="shared" ref="F33:G33" si="4">F34+F35+F36+F37+F38+F39+F41</f>
        <v>1330.8929900000001</v>
      </c>
      <c r="G33" s="27">
        <f t="shared" si="4"/>
        <v>4261.4366100000007</v>
      </c>
      <c r="H33" s="27">
        <f>H34+H35+H36+H37+H38+H39+H40+H41</f>
        <v>113991.86728000001</v>
      </c>
      <c r="I33" s="27"/>
    </row>
    <row r="34" spans="1:9" ht="45.6" customHeight="1" thickBot="1">
      <c r="A34" s="20" t="s">
        <v>35</v>
      </c>
      <c r="B34" s="55" t="s">
        <v>52</v>
      </c>
      <c r="C34" s="40" t="s">
        <v>68</v>
      </c>
      <c r="D34" s="17" t="s">
        <v>77</v>
      </c>
      <c r="E34" s="27">
        <f>F34+G34+H34</f>
        <v>98532.82978</v>
      </c>
      <c r="F34" s="32">
        <v>0</v>
      </c>
      <c r="G34" s="32">
        <v>2356.6770000000001</v>
      </c>
      <c r="H34" s="71">
        <v>96176.152780000004</v>
      </c>
      <c r="I34" s="33"/>
    </row>
    <row r="35" spans="1:9" ht="37.700000000000003" customHeight="1" thickBot="1">
      <c r="A35" s="29" t="s">
        <v>36</v>
      </c>
      <c r="B35" s="54" t="s">
        <v>37</v>
      </c>
      <c r="C35" s="40" t="s">
        <v>68</v>
      </c>
      <c r="D35" s="17" t="s">
        <v>77</v>
      </c>
      <c r="E35" s="27">
        <f t="shared" ref="E35:E41" si="5">F35+G35+H35</f>
        <v>0</v>
      </c>
      <c r="F35" s="32">
        <v>0</v>
      </c>
      <c r="G35" s="32">
        <v>0</v>
      </c>
      <c r="H35" s="71">
        <v>0</v>
      </c>
      <c r="I35" s="33"/>
    </row>
    <row r="36" spans="1:9" ht="18.95" customHeight="1" thickBot="1">
      <c r="A36" s="29" t="s">
        <v>38</v>
      </c>
      <c r="B36" s="31" t="s">
        <v>39</v>
      </c>
      <c r="C36" s="40" t="s">
        <v>68</v>
      </c>
      <c r="D36" s="17" t="s">
        <v>77</v>
      </c>
      <c r="E36" s="27">
        <f t="shared" si="5"/>
        <v>0</v>
      </c>
      <c r="F36" s="32">
        <v>0</v>
      </c>
      <c r="G36" s="32">
        <v>0</v>
      </c>
      <c r="H36" s="71">
        <v>0</v>
      </c>
      <c r="I36" s="33"/>
    </row>
    <row r="37" spans="1:9" ht="27" customHeight="1" thickBot="1">
      <c r="A37" s="29" t="s">
        <v>40</v>
      </c>
      <c r="B37" s="31" t="s">
        <v>55</v>
      </c>
      <c r="C37" s="40" t="s">
        <v>68</v>
      </c>
      <c r="D37" s="17" t="s">
        <v>77</v>
      </c>
      <c r="E37" s="35">
        <f t="shared" si="5"/>
        <v>0</v>
      </c>
      <c r="F37" s="32">
        <v>0</v>
      </c>
      <c r="G37" s="32">
        <v>0</v>
      </c>
      <c r="H37" s="72">
        <v>0</v>
      </c>
      <c r="I37" s="36"/>
    </row>
    <row r="38" spans="1:9" ht="26.65" customHeight="1" thickBot="1">
      <c r="A38" s="20" t="s">
        <v>41</v>
      </c>
      <c r="B38" s="31" t="s">
        <v>56</v>
      </c>
      <c r="C38" s="40" t="s">
        <v>68</v>
      </c>
      <c r="D38" s="17" t="s">
        <v>77</v>
      </c>
      <c r="E38" s="37">
        <f t="shared" si="5"/>
        <v>0</v>
      </c>
      <c r="F38" s="32">
        <v>0</v>
      </c>
      <c r="G38" s="32">
        <v>0</v>
      </c>
      <c r="H38" s="72">
        <v>0</v>
      </c>
      <c r="I38" s="36"/>
    </row>
    <row r="39" spans="1:9" ht="20.65" customHeight="1" thickBot="1">
      <c r="A39" s="25" t="s">
        <v>47</v>
      </c>
      <c r="B39" s="39" t="s">
        <v>42</v>
      </c>
      <c r="C39" s="40" t="s">
        <v>68</v>
      </c>
      <c r="D39" s="17" t="s">
        <v>77</v>
      </c>
      <c r="E39" s="41">
        <f t="shared" si="5"/>
        <v>1877.5987500000001</v>
      </c>
      <c r="F39" s="42">
        <v>0</v>
      </c>
      <c r="G39" s="41">
        <v>1877.5987500000001</v>
      </c>
      <c r="H39" s="63">
        <v>0</v>
      </c>
      <c r="I39" s="43"/>
    </row>
    <row r="40" spans="1:9" ht="38.450000000000003" customHeight="1" thickBot="1">
      <c r="A40" s="61"/>
      <c r="B40" s="39" t="s">
        <v>66</v>
      </c>
      <c r="C40" s="40" t="s">
        <v>68</v>
      </c>
      <c r="D40" s="17" t="s">
        <v>77</v>
      </c>
      <c r="E40" s="41">
        <f t="shared" si="5"/>
        <v>17787.998350000002</v>
      </c>
      <c r="F40" s="42">
        <v>0</v>
      </c>
      <c r="G40" s="64">
        <v>0</v>
      </c>
      <c r="H40" s="63">
        <v>17787.998350000002</v>
      </c>
      <c r="I40" s="62"/>
    </row>
    <row r="41" spans="1:9" ht="31.35" customHeight="1" thickBot="1">
      <c r="B41" s="39" t="s">
        <v>75</v>
      </c>
      <c r="C41" s="16" t="s">
        <v>78</v>
      </c>
      <c r="D41" s="17" t="s">
        <v>77</v>
      </c>
      <c r="E41" s="50">
        <f t="shared" si="5"/>
        <v>1385.77</v>
      </c>
      <c r="F41" s="51">
        <v>1330.8929900000001</v>
      </c>
      <c r="G41" s="51">
        <v>27.16086</v>
      </c>
      <c r="H41" s="73">
        <v>27.716149999999999</v>
      </c>
      <c r="I41" s="38"/>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16.07</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Rastvorova</dc:creator>
  <cp:lastModifiedBy>User</cp:lastModifiedBy>
  <cp:lastPrinted>2024-07-24T09:44:41Z</cp:lastPrinted>
  <dcterms:created xsi:type="dcterms:W3CDTF">2016-11-01T07:58:04Z</dcterms:created>
  <dcterms:modified xsi:type="dcterms:W3CDTF">2024-07-24T09:49:31Z</dcterms:modified>
</cp:coreProperties>
</file>