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ешение об исполнении бюджета за 2024 год\"/>
    </mc:Choice>
  </mc:AlternateContent>
  <xr:revisionPtr revIDLastSave="0" documentId="8_{3C618A94-779E-45C3-A903-2996D2AB8F67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приложение 3" sheetId="1" r:id="rId1"/>
  </sheets>
  <definedNames>
    <definedName name="_Hlk145325621" localSheetId="0">'приложение 3'!#REF!</definedName>
    <definedName name="_xlnm.Print_Area" localSheetId="0">'приложение 3'!$A$1:$G$228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5" i="1" l="1"/>
  <c r="E155" i="1"/>
  <c r="F155" i="1"/>
  <c r="G155" i="1"/>
  <c r="C155" i="1"/>
  <c r="G110" i="1" l="1"/>
  <c r="G34" i="1" l="1"/>
  <c r="G154" i="1"/>
  <c r="G60" i="1"/>
  <c r="G59" i="1" s="1"/>
  <c r="G56" i="1"/>
  <c r="G53" i="1" s="1"/>
  <c r="G52" i="1" s="1"/>
  <c r="G36" i="1"/>
  <c r="G103" i="1"/>
  <c r="G102" i="1" s="1"/>
  <c r="G100" i="1"/>
  <c r="G99" i="1" s="1"/>
  <c r="G95" i="1"/>
  <c r="G70" i="1"/>
  <c r="G69" i="1" s="1"/>
  <c r="G67" i="1"/>
  <c r="G66" i="1" s="1"/>
  <c r="G63" i="1"/>
  <c r="G62" i="1" s="1"/>
  <c r="G50" i="1"/>
  <c r="G47" i="1"/>
  <c r="G43" i="1"/>
  <c r="G42" i="1" s="1"/>
  <c r="G40" i="1"/>
  <c r="G38" i="1"/>
  <c r="G32" i="1"/>
  <c r="G28" i="1"/>
  <c r="G26" i="1"/>
  <c r="G24" i="1"/>
  <c r="G22" i="1"/>
  <c r="G224" i="1"/>
  <c r="G221" i="1"/>
  <c r="G220" i="1" s="1"/>
  <c r="G219" i="1" s="1"/>
  <c r="G217" i="1"/>
  <c r="G216" i="1" s="1"/>
  <c r="G214" i="1"/>
  <c r="G210" i="1"/>
  <c r="G208" i="1"/>
  <c r="G152" i="1"/>
  <c r="G150" i="1"/>
  <c r="G148" i="1"/>
  <c r="G146" i="1"/>
  <c r="G142" i="1"/>
  <c r="G136" i="1"/>
  <c r="G131" i="1"/>
  <c r="G129" i="1"/>
  <c r="G127" i="1"/>
  <c r="G125" i="1"/>
  <c r="G123" i="1"/>
  <c r="G121" i="1"/>
  <c r="G119" i="1"/>
  <c r="G117" i="1"/>
  <c r="G115" i="1"/>
  <c r="G113" i="1"/>
  <c r="G108" i="1"/>
  <c r="G107" i="1" s="1"/>
  <c r="G92" i="1"/>
  <c r="G90" i="1"/>
  <c r="G88" i="1"/>
  <c r="G86" i="1"/>
  <c r="G84" i="1"/>
  <c r="G82" i="1"/>
  <c r="G80" i="1"/>
  <c r="G78" i="1"/>
  <c r="G76" i="1"/>
  <c r="G74" i="1"/>
  <c r="G13" i="1"/>
  <c r="G12" i="1" s="1"/>
  <c r="G207" i="1" l="1"/>
  <c r="G58" i="1"/>
  <c r="G94" i="1"/>
  <c r="G73" i="1" s="1"/>
  <c r="G46" i="1"/>
  <c r="G45" i="1" s="1"/>
  <c r="G31" i="1"/>
  <c r="G30" i="1" s="1"/>
  <c r="G21" i="1"/>
  <c r="G20" i="1" s="1"/>
  <c r="G133" i="1"/>
  <c r="G112" i="1"/>
  <c r="G65" i="1"/>
  <c r="C43" i="1"/>
  <c r="G11" i="1" l="1"/>
  <c r="G106" i="1"/>
  <c r="G105" i="1" s="1"/>
  <c r="C32" i="1"/>
  <c r="G228" i="1" l="1"/>
  <c r="C150" i="1"/>
  <c r="C210" i="1" l="1"/>
  <c r="C13" i="1" l="1"/>
  <c r="C214" i="1" l="1"/>
  <c r="C224" i="1" l="1"/>
  <c r="C223" i="1" s="1"/>
  <c r="C125" i="1" l="1"/>
  <c r="C100" i="1" l="1"/>
  <c r="C99" i="1" s="1"/>
  <c r="C63" i="1" l="1"/>
  <c r="C62" i="1" s="1"/>
  <c r="C67" i="1"/>
  <c r="C66" i="1" s="1"/>
  <c r="C221" i="1" l="1"/>
  <c r="C129" i="1" l="1"/>
  <c r="C24" i="1" l="1"/>
  <c r="C117" i="1" l="1"/>
  <c r="C115" i="1"/>
  <c r="C113" i="1"/>
  <c r="C148" i="1" l="1"/>
  <c r="C70" i="1" l="1"/>
  <c r="C110" i="1" l="1"/>
  <c r="C97" i="1" l="1"/>
  <c r="C208" i="1" l="1"/>
  <c r="C207" i="1" s="1"/>
  <c r="C220" i="1" l="1"/>
  <c r="C219" i="1" s="1"/>
  <c r="C121" i="1" l="1"/>
  <c r="C131" i="1" l="1"/>
  <c r="C136" i="1"/>
  <c r="C142" i="1" l="1"/>
  <c r="C22" i="1" l="1"/>
  <c r="C103" i="1" l="1"/>
  <c r="C95" i="1" l="1"/>
  <c r="C94" i="1" s="1"/>
  <c r="C80" i="1" l="1"/>
  <c r="C217" i="1" l="1"/>
  <c r="C216" i="1" s="1"/>
  <c r="C119" i="1" l="1"/>
  <c r="C146" i="1" l="1"/>
  <c r="C152" i="1" l="1"/>
  <c r="C127" i="1" l="1"/>
  <c r="C123" i="1"/>
  <c r="C112" i="1" l="1"/>
  <c r="C154" i="1"/>
  <c r="C133" i="1" l="1"/>
  <c r="C88" i="1" l="1"/>
  <c r="C69" i="1" l="1"/>
  <c r="C65" i="1" s="1"/>
  <c r="C92" i="1" l="1"/>
  <c r="C90" i="1"/>
  <c r="C86" i="1"/>
  <c r="C84" i="1"/>
  <c r="C82" i="1"/>
  <c r="C78" i="1"/>
  <c r="C76" i="1"/>
  <c r="C74" i="1"/>
  <c r="C73" i="1" l="1"/>
  <c r="C26" i="1"/>
  <c r="C56" i="1" l="1"/>
  <c r="C28" i="1"/>
  <c r="C47" i="1" l="1"/>
  <c r="C53" i="1" l="1"/>
  <c r="C52" i="1" s="1"/>
  <c r="C108" i="1"/>
  <c r="C107" i="1" s="1"/>
  <c r="C106" i="1" s="1"/>
  <c r="C102" i="1"/>
  <c r="C60" i="1"/>
  <c r="C59" i="1" s="1"/>
  <c r="C58" i="1" s="1"/>
  <c r="C50" i="1"/>
  <c r="C42" i="1"/>
  <c r="C36" i="1"/>
  <c r="C38" i="1"/>
  <c r="C40" i="1"/>
  <c r="C34" i="1"/>
  <c r="C21" i="1"/>
  <c r="C20" i="1" s="1"/>
  <c r="C12" i="1"/>
  <c r="C105" i="1" l="1"/>
  <c r="C31" i="1"/>
  <c r="C30" i="1" s="1"/>
  <c r="C46" i="1"/>
  <c r="C45" i="1" s="1"/>
  <c r="C11" i="1" l="1"/>
  <c r="C228" i="1" s="1"/>
</calcChain>
</file>

<file path=xl/sharedStrings.xml><?xml version="1.0" encoding="utf-8"?>
<sst xmlns="http://schemas.openxmlformats.org/spreadsheetml/2006/main" count="362" uniqueCount="342">
  <si>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</si>
  <si>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</si>
  <si>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</si>
  <si>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</si>
  <si>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</si>
  <si>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</si>
  <si>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</si>
  <si>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</si>
  <si>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</si>
  <si>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</si>
  <si>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</si>
  <si>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</si>
  <si>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</si>
  <si>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</si>
  <si>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</si>
  <si>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</si>
  <si>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</si>
  <si>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</si>
  <si>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</si>
  <si>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</si>
  <si>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</si>
  <si>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</si>
  <si>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</si>
  <si>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</si>
  <si>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</si>
  <si>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</si>
  <si>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</si>
  <si>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</si>
  <si>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</si>
  <si>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</si>
  <si>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</si>
  <si>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</si>
  <si>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</si>
  <si>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</si>
  <si>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</si>
  <si>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</si>
  <si>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</si>
  <si>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</si>
  <si>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</si>
  <si>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</si>
  <si>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</si>
  <si>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</si>
  <si>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</si>
  <si>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</si>
  <si>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</si>
  <si>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</si>
  <si>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</si>
  <si>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</si>
  <si>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</si>
  <si>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</si>
  <si>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</si>
  <si>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</si>
  <si>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</si>
  <si>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</si>
  <si>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</si>
  <si>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</si>
  <si>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</si>
  <si>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</si>
  <si>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</si>
  <si>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1 17 00000 00 0000 000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</si>
  <si>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</si>
  <si>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</si>
  <si>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</si>
  <si>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</si>
  <si>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</si>
  <si>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</si>
  <si>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</si>
  <si>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</si>
  <si>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</si>
  <si>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</si>
  <si>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</si>
  <si>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</si>
  <si>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</si>
  <si>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</si>
  <si>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</si>
  <si>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</si>
  <si>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</si>
  <si>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</si>
  <si>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</si>
  <si>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</si>
  <si>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</si>
  <si>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</si>
  <si>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</si>
  <si>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</si>
  <si>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</si>
  <si>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</si>
  <si>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</si>
  <si>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</si>
  <si>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</si>
  <si>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</si>
  <si>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</si>
  <si>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</si>
  <si>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</si>
  <si>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</si>
  <si>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</si>
  <si>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</si>
  <si>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</si>
  <si>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</si>
  <si>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</si>
  <si>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</si>
  <si>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</si>
  <si>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</si>
  <si>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</si>
  <si>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</si>
  <si>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</si>
  <si>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</si>
  <si>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</si>
  <si>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</si>
  <si>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</si>
  <si>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</si>
  <si>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</si>
  <si>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</si>
  <si>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</si>
  <si>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</si>
  <si>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</si>
  <si>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</si>
  <si>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</si>
  <si>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(рублей)</t>
  </si>
  <si>
    <t>2 02 15001 00 0000 150</t>
  </si>
  <si>
    <t>2 02 10000 00 0000 150</t>
  </si>
  <si>
    <t>2 02 15001 05 0000 150</t>
  </si>
  <si>
    <t>2 02 20000 00 0000 150</t>
  </si>
  <si>
    <t>2 02 29999 00 0000 150</t>
  </si>
  <si>
    <t xml:space="preserve">2 02 29999 05 0000 150 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</si>
  <si>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</si>
  <si>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</si>
  <si>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</si>
  <si>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</si>
  <si>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</si>
  <si>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2 02 39999 00 0000 150</t>
  </si>
  <si>
    <t>2 02 39999 05 0000 150</t>
  </si>
  <si>
    <t>2 02 39999 05 0000 150</t>
  </si>
  <si>
    <t>1 03 02231 01 0000 110</t>
  </si>
  <si>
    <t>1 03 02241 01 0000 110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</si>
  <si>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</si>
  <si>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</si>
  <si>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</si>
  <si>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</si>
  <si>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1 12 01041 01 0000 120</t>
  </si>
  <si>
    <t xml:space="preserve">Плата за размещение отходов производства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</si>
  <si>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</si>
  <si>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</si>
  <si>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</si>
  <si>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к решению Представительного </t>
  </si>
  <si>
    <t xml:space="preserve">Собрания Советского района 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</si>
  <si>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</si>
  <si>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</si>
  <si>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1 03 00000 00 0000 000</t>
  </si>
  <si>
    <t>1 11 05035 05 0000 120</t>
  </si>
  <si>
    <t>Доходы от оказания  платных услуг и  компенсации затрат государства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</si>
  <si>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</si>
  <si>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</si>
  <si>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</si>
  <si>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</si>
  <si>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</si>
  <si>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</si>
  <si>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1 16 01130 01 0000 140</t>
  </si>
  <si>
    <t>1 16 01133 01 0000 140</t>
  </si>
  <si>
    <t>1 16 01140 01 0000 140</t>
  </si>
  <si>
    <t>1 16 01143 01 0000 140</t>
  </si>
  <si>
    <t>1 16 01150 01 0000 140</t>
  </si>
  <si>
    <t>1 16 01153 01 0000 140</t>
  </si>
  <si>
    <t>1 16 01190 01 0000 140</t>
  </si>
  <si>
    <t>1 16 01193 01 0000 140</t>
  </si>
  <si>
    <t>1 16 01200 01 0000 140</t>
  </si>
  <si>
    <t>1 16 01203 01 0000 140</t>
  </si>
  <si>
    <t xml:space="preserve"> Дотации на выравнивание  бюджетной обеспеченности</t>
  </si>
  <si>
    <t>НАЛОГИ НА ТОВАРЫ (РАБОТЫ, УСЛУГИ), РЕАЛИЗУЕМЫЕ НА ТЕРРИТОРИИ РОССИЙСКОЙ ФЕДЕРАЦИИ</t>
  </si>
  <si>
    <t>1 14 06000 00 0000 430</t>
  </si>
  <si>
    <t>1 14 06010 00 0000 430</t>
  </si>
  <si>
    <t>1 14 06013 05 0000 430</t>
  </si>
  <si>
    <t>1 14 06013 13 0000 430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</si>
  <si>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</si>
  <si>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</si>
  <si>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</si>
  <si>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</si>
  <si>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</si>
  <si>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</si>
  <si>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2 02 35303 00 0000 150</t>
  </si>
  <si>
    <t>2 02 35303 05 0000 150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</si>
  <si>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</si>
  <si>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</si>
  <si>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1 17 15000 00 0000 150</t>
  </si>
  <si>
    <t>1 17 15030 05 0000 150</t>
  </si>
  <si>
    <t>Инициативные платежи</t>
  </si>
  <si>
    <t>Инициативные платежи, зачисляемые в бюджеты муниципальных районов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</si>
  <si>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 имущества бюджетных и автономных учреждений) 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</si>
  <si>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</si>
  <si>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</si>
  <si>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2 02 25497 00 0000 150</t>
  </si>
  <si>
    <t>2 02 25497 05 0000 150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</si>
  <si>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</si>
  <si>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</si>
  <si>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</si>
  <si>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</si>
  <si>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2 02 40000 00 0000 150</t>
  </si>
  <si>
    <t>Иные межбюджетные трансферты</t>
  </si>
  <si>
    <t>2 07 00000 00 0000 000</t>
  </si>
  <si>
    <t>Прочие безвозмездные поступления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</si>
  <si>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</si>
  <si>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</si>
  <si>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</si>
  <si>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</si>
  <si>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</si>
  <si>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</t>
  </si>
  <si>
    <t xml:space="preserve">Административные штрафы, установленные 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</si>
  <si>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</si>
  <si>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</si>
  <si>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</si>
  <si>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</si>
  <si>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 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</si>
  <si>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</si>
  <si>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</si>
  <si>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</si>
  <si>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2 02 35082 05 0000 150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</si>
  <si>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</si>
  <si>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 бех попечения родителей, лицам из их числа по договорам найма специализированных жилых помещений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</si>
  <si>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</si>
  <si>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</si>
  <si>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Субвенции бюджетам муниципальных районов на предоставление жилых помещений детям-сиротам и детям, оставшимся  без попечения родителей, лицам из их числа по договорам найма специализированных жилых помещений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</si>
  <si>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</si>
  <si>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</si>
  <si>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2 19 00000 05 0000 150</t>
  </si>
  <si>
    <t>2 19 60010 05 0000 150</t>
  </si>
  <si>
    <t>2 02 35930 00 0000 150</t>
  </si>
  <si>
    <t>2 02 35930 05 0000 150</t>
  </si>
  <si>
    <t>Субвенция бюджетам на государственную регистрацию актов гражданского состояния</t>
  </si>
  <si>
    <t>Субвенция бюджетам муниципальных районов на государственную регистрацию актов гражданского состояния</t>
  </si>
  <si>
    <t>Прочие безвозмездные поступления в бюджеты муниципальных районов</t>
  </si>
  <si>
    <t>2 07 05000 05 0000 150</t>
  </si>
  <si>
    <t>2 07 05030 05 0000 150</t>
  </si>
  <si>
    <t>1 16 01080 01 0000 140</t>
  </si>
  <si>
    <t>1 16 01083 01 0000 140</t>
  </si>
  <si>
    <t>1 16 07010 05 0000 140</t>
  </si>
  <si>
    <t>1 16 07000 00 0000 140</t>
  </si>
  <si>
    <t>1 16 07010 00 0000 140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</si>
  <si>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</si>
  <si>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</si>
  <si>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</si>
  <si>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кзенным учреждением муниципального района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</si>
  <si>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</si>
  <si>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</si>
  <si>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</si>
  <si>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2 02 25179 05 0000 150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</si>
  <si>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</si>
  <si>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</si>
  <si>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</si>
  <si>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</si>
  <si>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2 18 00000 00 0000 000</t>
  </si>
  <si>
    <t>2 18 00000 00 0000 150</t>
  </si>
  <si>
    <t>2 18 00000 05 0000 150</t>
  </si>
  <si>
    <t>2 18 60010 05 0000 150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</si>
  <si>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</si>
  <si>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2 19 25243 05 0000 150</t>
  </si>
  <si>
    <t>Возврат остатков субсидий, субвенций и иных межбюджетных трансфертов, имеющих целевое назначение прошлых лет из бюджетов муниципальных районов</t>
  </si>
  <si>
    <t>2 02 40014 05 0000 150</t>
  </si>
  <si>
    <t>2 02 40014 00 0000 150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</si>
  <si>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</si>
  <si>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1 01 02080 01 0000 110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</si>
  <si>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</si>
  <si>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</si>
  <si>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1 16 07090 00 0000 140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</si>
  <si>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</si>
  <si>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</si>
  <si>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</si>
  <si>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Межбюджетные трансферты, передаваемые бюджетам из бюджетов поселений на осуществление части полномочий по решению вопросов местного значения в соотвентствии с заключенными соглашениями</t>
  </si>
  <si>
    <t>Прочие дотации бюджетам муниципальных районов</t>
  </si>
  <si>
    <t>2 02 19999 00 0000 150</t>
  </si>
  <si>
    <t>2 02 19999 05 0000 150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</si>
  <si>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 налагаемые мировыми судьями, комиссиями по делам несовершеннолетних и защите их прав</t>
  </si>
  <si>
    <t>Прочие дотации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</si>
  <si>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</si>
  <si>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</si>
  <si>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</si>
  <si>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</si>
  <si>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дивидентов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</si>
  <si>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дивидентов)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</si>
  <si>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</si>
  <si>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2 02 25098 00 0000 150</t>
  </si>
  <si>
    <t>2 02 25098 05 0000 150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</si>
  <si>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</si>
  <si>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</si>
  <si>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2 02 25171 00 0000 150</t>
  </si>
  <si>
    <t>2 02 25171 05 0000 150</t>
  </si>
  <si>
    <t>Субсидии бюджетам на оснащение (обновление материально-технической базы) оборудованием, средствами обучения и воспитаия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</si>
  <si>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2 02 25172 00 0000 150</t>
  </si>
  <si>
    <t>2 02 25172 05 0000 150</t>
  </si>
  <si>
    <t>Субсидии бюджетам на оснащение (обновление материально-технической базы) оборудованием, средствами обучения и воспитания 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</si>
  <si>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</si>
  <si>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2 02 25213 00 0000 150</t>
  </si>
  <si>
    <t>2 02 25213 05 0000 150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</si>
  <si>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</si>
  <si>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</si>
  <si>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</si>
  <si>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2 02 25519 00 0000 150</t>
  </si>
  <si>
    <t>Субсидии бюджетам на поддержку  отрасли культуры</t>
  </si>
  <si>
    <t>2 02 25519 05 0000 150</t>
  </si>
  <si>
    <t>Субсидии бюджетам муниципальных районов на поддержку отрасли культуры</t>
  </si>
  <si>
    <t>1 14 02000 00 0000 000</t>
  </si>
  <si>
    <t>1 14 02050 05 0000 440</t>
  </si>
  <si>
    <t>1 14 02053 05 0000 440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</si>
  <si>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</si>
  <si>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</si>
  <si>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</si>
  <si>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1 13 02990 00 0000 130</t>
  </si>
  <si>
    <t>1 13 02000 00 0000 130</t>
  </si>
  <si>
    <t>1 13 02995 05 0000 130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</si>
  <si>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</si>
  <si>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</si>
  <si>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</si>
  <si>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1 16 10000 00 0000 140</t>
  </si>
  <si>
    <t>1 16 10120 00 0000 140</t>
  </si>
  <si>
    <t>1 16 10123 01 0000 140</t>
  </si>
  <si>
    <t>Платежи в целях возмещения\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</si>
  <si>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</si>
  <si>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</si>
  <si>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2 02 25467 00 0000 150</t>
  </si>
  <si>
    <t>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</si>
  <si>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численностью жителей до 50 тыс.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</si>
  <si>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численностью жителей до 50 тыс. человек</t>
  </si>
  <si>
    <t>2 19 35082 05 0000 150</t>
  </si>
  <si>
    <t>Возврат остатков субвенций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из бюджетов муниципальных районов</t>
  </si>
  <si>
    <t>Прочие межбюджетные трансферты, передаваемые бюджетам</t>
  </si>
  <si>
    <t xml:space="preserve">Прочие межбюджетные трансферты, передаваемые бюджетам муниципальных районов </t>
  </si>
  <si>
    <t>2 02 49999 00 0000 150</t>
  </si>
  <si>
    <t>2 02 49999 05 0000 150</t>
  </si>
  <si>
    <t>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</si>
  <si>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</si>
  <si>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2 02 45050 00 0000 150</t>
  </si>
  <si>
    <t>2 02 45050 05 0000 150</t>
  </si>
  <si>
    <t xml:space="preserve"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</t>
  </si>
  <si>
    <t xml:space="preserve"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</t>
  </si>
  <si>
    <t>Приложение №2</t>
  </si>
  <si>
    <t xml:space="preserve">от           2025г. № </t>
  </si>
  <si>
    <t>Утверждено 2024 г</t>
  </si>
  <si>
    <t>Исполнено 2024 г</t>
  </si>
  <si>
    <t xml:space="preserve">2 02 49001 00 0000 150  
</t>
  </si>
  <si>
    <t xml:space="preserve">2 02 49001 05 0000 150  
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</si>
  <si>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</si>
  <si>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</si>
  <si>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16 464 032,00</t>
  </si>
  <si>
    <t>Поступления доходов в бюджет муниципального района "Советский район" Курской области 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</si>
</sst>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4" fillId="0" borderId="0" xfId="0" applyFont="1"/>
    <xf numFmtId="0" fontId="2" fillId="0" borderId="7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2" borderId="8" xfId="0" applyFont="1" applyFill="1" applyBorder="1" applyAlignment="1">
      <alignment horizontal="justify" vertical="top" wrapText="1"/>
    </xf>
    <xf numFmtId="0" fontId="5" fillId="0" borderId="6" xfId="0" applyFont="1" applyBorder="1" applyAlignment="1">
      <alignment wrapText="1"/>
    </xf>
    <xf numFmtId="0" fontId="0" fillId="0" borderId="0" xfId="0" applyBorder="1"/>
    <xf numFmtId="0" fontId="1" fillId="0" borderId="0" xfId="0" applyFont="1"/>
    <xf numFmtId="0" fontId="4" fillId="0" borderId="1" xfId="0" applyFont="1" applyBorder="1"/>
    <xf numFmtId="0" fontId="2" fillId="2" borderId="14" xfId="0" applyFont="1" applyFill="1" applyBorder="1" applyAlignment="1">
      <alignment wrapText="1"/>
    </xf>
    <xf numFmtId="0" fontId="2" fillId="0" borderId="0" xfId="0" applyFont="1" applyBorder="1" applyAlignment="1">
      <alignment horizontal="justify" vertical="top" wrapText="1"/>
    </xf>
    <xf numFmtId="0" fontId="2" fillId="2" borderId="11" xfId="0" applyFont="1" applyFill="1" applyBorder="1" applyAlignment="1">
      <alignment horizontal="justify" vertical="top" wrapText="1"/>
    </xf>
    <xf numFmtId="0" fontId="6" fillId="2" borderId="0" xfId="0" applyFont="1" applyFill="1"/>
    <xf numFmtId="0" fontId="2" fillId="0" borderId="9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7" fillId="0" borderId="0" xfId="0" applyFont="1"/>
    <xf numFmtId="0" fontId="8" fillId="0" borderId="0" xfId="0" applyFont="1"/>
    <xf numFmtId="0" fontId="9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11" fillId="0" borderId="0" xfId="0" applyFont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12" fillId="0" borderId="1" xfId="0" applyFont="1" applyBorder="1"/>
    <xf numFmtId="0" fontId="5" fillId="0" borderId="1" xfId="0" applyFont="1" applyBorder="1" applyAlignment="1">
      <alignment horizontal="left" vertical="top"/>
    </xf>
    <xf numFmtId="0" fontId="12" fillId="0" borderId="1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12" fillId="2" borderId="1" xfId="0" applyFont="1" applyFill="1" applyBorder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/>
    </xf>
    <xf numFmtId="0" fontId="4" fillId="0" borderId="6" xfId="0" applyFont="1" applyBorder="1"/>
    <xf numFmtId="0" fontId="12" fillId="0" borderId="6" xfId="0" applyFont="1" applyBorder="1"/>
    <xf numFmtId="0" fontId="5" fillId="0" borderId="0" xfId="0" applyFont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0" fontId="5" fillId="0" borderId="0" xfId="0" applyFont="1"/>
    <xf numFmtId="4" fontId="5" fillId="2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/>
    <xf numFmtId="2" fontId="5" fillId="0" borderId="0" xfId="0" applyNumberFormat="1" applyFont="1"/>
    <xf numFmtId="0" fontId="13" fillId="0" borderId="0" xfId="0" applyFont="1"/>
    <xf numFmtId="2" fontId="14" fillId="0" borderId="0" xfId="0" applyNumberFormat="1" applyFont="1"/>
    <xf numFmtId="4" fontId="12" fillId="0" borderId="1" xfId="0" applyNumberFormat="1" applyFont="1" applyFill="1" applyBorder="1" applyAlignment="1">
      <alignment horizontal="center" vertical="center"/>
    </xf>
    <xf numFmtId="2" fontId="13" fillId="0" borderId="0" xfId="0" applyNumberFormat="1" applyFont="1"/>
    <xf numFmtId="0" fontId="5" fillId="0" borderId="0" xfId="0" applyFont="1" applyFill="1"/>
    <xf numFmtId="4" fontId="5" fillId="2" borderId="5" xfId="0" applyNumberFormat="1" applyFont="1" applyFill="1" applyBorder="1" applyAlignment="1">
      <alignment horizontal="center" vertical="center"/>
    </xf>
    <xf numFmtId="4" fontId="12" fillId="0" borderId="13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0" fillId="0" borderId="0" xfId="0" applyFont="1" applyBorder="1" applyAlignment="1">
      <alignment horizont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2" fillId="2" borderId="10" xfId="0" applyFont="1" applyFill="1" applyBorder="1" applyAlignment="1">
      <alignment horizontal="justify" vertical="top" wrapText="1"/>
    </xf>
    <xf numFmtId="0" fontId="2" fillId="2" borderId="9" xfId="0" applyFont="1" applyFill="1" applyBorder="1" applyAlignment="1">
      <alignment horizontal="justify" vertical="top" wrapText="1"/>
    </xf>
    <xf numFmtId="0" fontId="2" fillId="2" borderId="8" xfId="0" applyFont="1" applyFill="1" applyBorder="1" applyAlignment="1">
      <alignment horizontal="justify" vertical="top" wrapText="1"/>
    </xf>
    <xf numFmtId="4" fontId="5" fillId="2" borderId="5" xfId="0" applyNumberFormat="1" applyFont="1" applyFill="1" applyBorder="1" applyAlignment="1">
      <alignment horizontal="center" vertical="center"/>
    </xf>
    <xf numFmtId="4" fontId="5" fillId="2" borderId="12" xfId="0" applyNumberFormat="1" applyFont="1" applyFill="1" applyBorder="1" applyAlignment="1">
      <alignment horizontal="center" vertical="center"/>
    </xf>
    <xf numFmtId="4" fontId="5" fillId="2" borderId="13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12" fillId="0" borderId="5" xfId="0" applyNumberFormat="1" applyFont="1" applyBorder="1" applyAlignment="1">
      <alignment horizontal="center" vertical="center"/>
    </xf>
    <xf numFmtId="4" fontId="12" fillId="0" borderId="12" xfId="0" applyNumberFormat="1" applyFont="1" applyBorder="1" applyAlignment="1">
      <alignment horizontal="center" vertical="center"/>
    </xf>
    <xf numFmtId="4" fontId="12" fillId="0" borderId="13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4" fontId="14" fillId="2" borderId="5" xfId="0" applyNumberFormat="1" applyFont="1" applyFill="1" applyBorder="1" applyAlignment="1">
      <alignment horizontal="center" vertical="center"/>
    </xf>
    <xf numFmtId="4" fontId="14" fillId="2" borderId="12" xfId="0" applyNumberFormat="1" applyFont="1" applyFill="1" applyBorder="1" applyAlignment="1">
      <alignment horizontal="center" vertical="center"/>
    </xf>
    <xf numFmtId="4" fontId="14" fillId="2" borderId="1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4"/>
  <sheetViews>
    <sheetView tabSelected="1" view="pageBreakPreview" zoomScale="106" zoomScaleNormal="100" zoomScaleSheetLayoutView="106" workbookViewId="0">
      <selection activeCell="A188" sqref="A188:A190"/>
    </sheetView>
  </sheetViews>
  <sheetFormatPr defaultRowHeight="15" x14ac:dyDescent="0.25"/>
  <cols>
    <col min="1" max="1" width="20.7109375" customWidth="1"/>
    <col min="2" max="2" width="54" customWidth="1"/>
    <col min="3" max="3" width="16.140625" customWidth="1"/>
    <col min="4" max="4" width="0.28515625" hidden="1" customWidth="1"/>
    <col min="5" max="5" width="14.42578125" hidden="1" customWidth="1"/>
    <col min="6" max="6" width="9.140625" hidden="1" customWidth="1"/>
    <col min="7" max="7" width="16.140625" customWidth="1"/>
    <col min="8" max="8" width="1" customWidth="1"/>
  </cols>
  <sheetData>
    <row r="1" spans="1:7" x14ac:dyDescent="0.25">
      <c r="A1" s="17"/>
      <c r="B1" s="61" t="s">
        <v>332</v>
      </c>
      <c r="C1" s="61"/>
      <c r="D1" s="18"/>
      <c r="E1" s="18"/>
      <c r="F1" s="18"/>
      <c r="G1" s="18"/>
    </row>
    <row r="2" spans="1:7" x14ac:dyDescent="0.25">
      <c r="A2" s="17"/>
      <c r="B2" s="61" t="s">
        <v>143</v>
      </c>
      <c r="C2" s="61"/>
      <c r="D2" s="18"/>
      <c r="E2" s="18"/>
      <c r="F2" s="18"/>
      <c r="G2" s="18"/>
    </row>
    <row r="3" spans="1:7" x14ac:dyDescent="0.25">
      <c r="A3" s="17"/>
      <c r="B3" s="61" t="s">
        <v>144</v>
      </c>
      <c r="C3" s="61"/>
      <c r="D3" s="18"/>
      <c r="E3" s="18"/>
      <c r="F3" s="18"/>
      <c r="G3" s="18"/>
    </row>
    <row r="4" spans="1:7" x14ac:dyDescent="0.25">
      <c r="A4" s="17"/>
      <c r="B4" s="60"/>
      <c r="C4" s="60" t="s">
        <v>333</v>
      </c>
      <c r="D4" s="18"/>
      <c r="E4" s="18"/>
      <c r="F4" s="18"/>
      <c r="G4" s="18"/>
    </row>
    <row r="5" spans="1:7" x14ac:dyDescent="0.25">
      <c r="A5" s="17"/>
      <c r="B5" s="19"/>
      <c r="C5" s="19"/>
      <c r="D5" s="18"/>
      <c r="E5" s="18"/>
      <c r="F5" s="18"/>
      <c r="G5" s="18"/>
    </row>
    <row r="6" spans="1:7" x14ac:dyDescent="0.25">
      <c r="A6" s="17"/>
      <c r="B6" s="20"/>
      <c r="C6" s="20"/>
      <c r="D6" s="18"/>
      <c r="E6" s="18"/>
      <c r="F6" s="18"/>
      <c r="G6" s="18"/>
    </row>
    <row r="7" spans="1:7" ht="42" customHeight="1" x14ac:dyDescent="0.25">
      <c r="A7" s="62" t="s">
        <v>341</v>
      </c>
      <c r="B7" s="62"/>
      <c r="C7" s="62"/>
      <c r="D7" s="18"/>
      <c r="E7" s="18"/>
      <c r="F7" s="18"/>
      <c r="G7" s="18"/>
    </row>
    <row r="8" spans="1:7" ht="16.5" customHeight="1" x14ac:dyDescent="0.25">
      <c r="A8" s="21"/>
      <c r="B8" s="21"/>
      <c r="C8" s="20" t="s">
        <v>117</v>
      </c>
      <c r="D8" s="18"/>
      <c r="E8" s="18"/>
      <c r="F8" s="18"/>
      <c r="G8" s="18"/>
    </row>
    <row r="9" spans="1:7" ht="30" customHeight="1" x14ac:dyDescent="0.25">
      <c r="A9" s="22" t="s">
        <v>2</v>
      </c>
      <c r="B9" s="38" t="s">
        <v>1</v>
      </c>
      <c r="C9" s="22" t="s">
        <v>334</v>
      </c>
      <c r="D9" s="41"/>
      <c r="E9" s="41"/>
      <c r="F9" s="41"/>
      <c r="G9" s="42" t="s">
        <v>335</v>
      </c>
    </row>
    <row r="10" spans="1:7" x14ac:dyDescent="0.25">
      <c r="A10" s="9"/>
      <c r="B10" s="39"/>
      <c r="C10" s="43"/>
      <c r="D10" s="1"/>
      <c r="E10" s="1"/>
      <c r="F10" s="1"/>
      <c r="G10" s="44"/>
    </row>
    <row r="11" spans="1:7" x14ac:dyDescent="0.25">
      <c r="A11" s="23" t="s">
        <v>0</v>
      </c>
      <c r="B11" s="40" t="s">
        <v>19</v>
      </c>
      <c r="C11" s="45">
        <f>C12+C20+C30+C42+C45+C52+C58+C65+C73+C102</f>
        <v>259560644.48999998</v>
      </c>
      <c r="D11" s="46"/>
      <c r="E11" s="46"/>
      <c r="F11" s="46"/>
      <c r="G11" s="45">
        <f>G12+G20+G30+G42+G45+G52+G58+G65+G73+G102</f>
        <v>271937331.04000002</v>
      </c>
    </row>
    <row r="12" spans="1:7" x14ac:dyDescent="0.25">
      <c r="A12" s="23" t="s">
        <v>3</v>
      </c>
      <c r="B12" s="40" t="s">
        <v>20</v>
      </c>
      <c r="C12" s="45">
        <f>C13</f>
        <v>189142032.99999997</v>
      </c>
      <c r="D12" s="46"/>
      <c r="E12" s="46"/>
      <c r="F12" s="46"/>
      <c r="G12" s="45">
        <f>G13</f>
        <v>197391356.35000002</v>
      </c>
    </row>
    <row r="13" spans="1:7" x14ac:dyDescent="0.25">
      <c r="A13" s="23" t="s">
        <v>4</v>
      </c>
      <c r="B13" s="40" t="s">
        <v>21</v>
      </c>
      <c r="C13" s="45">
        <f>C14+C15+C16+C17+C18+C19</f>
        <v>189142032.99999997</v>
      </c>
      <c r="D13" s="46"/>
      <c r="E13" s="46"/>
      <c r="F13" s="46"/>
      <c r="G13" s="45">
        <f>G14+G15+G16+G17+G18+G19</f>
        <v>197391356.35000002</v>
      </c>
    </row>
    <row r="14" spans="1:7" ht="73.5" thickBot="1" x14ac:dyDescent="0.3">
      <c r="A14" s="24" t="s">
        <v>5</v>
      </c>
      <c r="B14" s="6" t="s">
        <v>275</v>
      </c>
      <c r="C14" s="43">
        <v>177447604.56999999</v>
      </c>
      <c r="D14" s="46"/>
      <c r="E14" s="46"/>
      <c r="F14" s="46"/>
      <c r="G14" s="47">
        <v>190080296.52000001</v>
      </c>
    </row>
    <row r="15" spans="1:7" ht="88.5" customHeight="1" thickBot="1" x14ac:dyDescent="0.3">
      <c r="A15" s="24" t="s">
        <v>6</v>
      </c>
      <c r="B15" s="2" t="s">
        <v>22</v>
      </c>
      <c r="C15" s="43">
        <v>2664979</v>
      </c>
      <c r="D15" s="46"/>
      <c r="E15" s="46"/>
      <c r="F15" s="46"/>
      <c r="G15" s="47">
        <v>-1719343.7</v>
      </c>
    </row>
    <row r="16" spans="1:7" ht="36.75" thickBot="1" x14ac:dyDescent="0.3">
      <c r="A16" s="24" t="s">
        <v>7</v>
      </c>
      <c r="B16" s="15" t="s">
        <v>23</v>
      </c>
      <c r="C16" s="43">
        <v>3083053.76</v>
      </c>
      <c r="D16" s="46"/>
      <c r="E16" s="46"/>
      <c r="F16" s="46"/>
      <c r="G16" s="47">
        <v>3084007.86</v>
      </c>
    </row>
    <row r="17" spans="1:7" ht="90.75" customHeight="1" thickBot="1" x14ac:dyDescent="0.3">
      <c r="A17" s="24" t="s">
        <v>258</v>
      </c>
      <c r="B17" s="15" t="s">
        <v>276</v>
      </c>
      <c r="C17" s="43">
        <v>1737480.41</v>
      </c>
      <c r="D17" s="46"/>
      <c r="E17" s="46"/>
      <c r="F17" s="46"/>
      <c r="G17" s="47">
        <v>1737480.41</v>
      </c>
    </row>
    <row r="18" spans="1:7" ht="40.5" customHeight="1" thickBot="1" x14ac:dyDescent="0.3">
      <c r="A18" s="24" t="s">
        <v>259</v>
      </c>
      <c r="B18" s="15" t="s">
        <v>260</v>
      </c>
      <c r="C18" s="43">
        <v>1659231.57</v>
      </c>
      <c r="D18" s="46"/>
      <c r="E18" s="46"/>
      <c r="F18" s="46"/>
      <c r="G18" s="43">
        <v>1659231.57</v>
      </c>
    </row>
    <row r="19" spans="1:7" ht="54" customHeight="1" thickBot="1" x14ac:dyDescent="0.3">
      <c r="A19" s="24" t="s">
        <v>326</v>
      </c>
      <c r="B19" s="15" t="s">
        <v>327</v>
      </c>
      <c r="C19" s="43">
        <v>2549683.69</v>
      </c>
      <c r="D19" s="46"/>
      <c r="E19" s="46"/>
      <c r="F19" s="46"/>
      <c r="G19" s="43">
        <v>2549683.69</v>
      </c>
    </row>
    <row r="20" spans="1:7" ht="29.25" customHeight="1" thickBot="1" x14ac:dyDescent="0.3">
      <c r="A20" s="25" t="s">
        <v>147</v>
      </c>
      <c r="B20" s="16" t="s">
        <v>167</v>
      </c>
      <c r="C20" s="45">
        <f>C21</f>
        <v>13289300</v>
      </c>
      <c r="D20" s="46"/>
      <c r="E20" s="46"/>
      <c r="F20" s="46"/>
      <c r="G20" s="45">
        <f>G21</f>
        <v>14255012.880000001</v>
      </c>
    </row>
    <row r="21" spans="1:7" ht="24.75" thickBot="1" x14ac:dyDescent="0.3">
      <c r="A21" s="24" t="s">
        <v>8</v>
      </c>
      <c r="B21" s="15" t="s">
        <v>24</v>
      </c>
      <c r="C21" s="43">
        <f>C22+C24+C26+C28</f>
        <v>13289300</v>
      </c>
      <c r="D21" s="46"/>
      <c r="E21" s="46"/>
      <c r="F21" s="46"/>
      <c r="G21" s="43">
        <f>G22+G24+G26+G28</f>
        <v>14255012.880000001</v>
      </c>
    </row>
    <row r="22" spans="1:7" ht="53.25" customHeight="1" thickBot="1" x14ac:dyDescent="0.3">
      <c r="A22" s="24" t="s">
        <v>9</v>
      </c>
      <c r="B22" s="15" t="s">
        <v>25</v>
      </c>
      <c r="C22" s="43">
        <f>C23</f>
        <v>6930900</v>
      </c>
      <c r="D22" s="46"/>
      <c r="E22" s="46"/>
      <c r="F22" s="46"/>
      <c r="G22" s="43">
        <f>G23</f>
        <v>7364648.9800000004</v>
      </c>
    </row>
    <row r="23" spans="1:7" ht="83.25" customHeight="1" thickBot="1" x14ac:dyDescent="0.3">
      <c r="A23" s="24" t="s">
        <v>132</v>
      </c>
      <c r="B23" s="15" t="s">
        <v>277</v>
      </c>
      <c r="C23" s="43">
        <v>6930900</v>
      </c>
      <c r="D23" s="46"/>
      <c r="E23" s="46"/>
      <c r="F23" s="46"/>
      <c r="G23" s="43">
        <v>7364648.9800000004</v>
      </c>
    </row>
    <row r="24" spans="1:7" ht="63.75" customHeight="1" thickBot="1" x14ac:dyDescent="0.3">
      <c r="A24" s="24" t="s">
        <v>10</v>
      </c>
      <c r="B24" s="15" t="s">
        <v>135</v>
      </c>
      <c r="C24" s="43">
        <f>C25</f>
        <v>33000</v>
      </c>
      <c r="D24" s="46"/>
      <c r="E24" s="46"/>
      <c r="F24" s="46"/>
      <c r="G24" s="43">
        <f>G25</f>
        <v>42551.97</v>
      </c>
    </row>
    <row r="25" spans="1:7" ht="99" customHeight="1" thickBot="1" x14ac:dyDescent="0.3">
      <c r="A25" s="24" t="s">
        <v>133</v>
      </c>
      <c r="B25" s="15" t="s">
        <v>134</v>
      </c>
      <c r="C25" s="43">
        <v>33000</v>
      </c>
      <c r="D25" s="46"/>
      <c r="E25" s="46"/>
      <c r="F25" s="46"/>
      <c r="G25" s="43">
        <v>42551.97</v>
      </c>
    </row>
    <row r="26" spans="1:7" ht="52.5" customHeight="1" thickBot="1" x14ac:dyDescent="0.3">
      <c r="A26" s="24" t="s">
        <v>11</v>
      </c>
      <c r="B26" s="15" t="s">
        <v>26</v>
      </c>
      <c r="C26" s="43">
        <f>C27</f>
        <v>7186600</v>
      </c>
      <c r="D26" s="46"/>
      <c r="E26" s="46"/>
      <c r="F26" s="46"/>
      <c r="G26" s="43">
        <f>G27</f>
        <v>7649444.3300000001</v>
      </c>
    </row>
    <row r="27" spans="1:7" ht="75.75" customHeight="1" x14ac:dyDescent="0.25">
      <c r="A27" s="26" t="s">
        <v>141</v>
      </c>
      <c r="B27" s="10" t="s">
        <v>140</v>
      </c>
      <c r="C27" s="47">
        <v>7186600</v>
      </c>
      <c r="D27" s="46"/>
      <c r="E27" s="46"/>
      <c r="F27" s="46"/>
      <c r="G27" s="43">
        <v>7649444.3300000001</v>
      </c>
    </row>
    <row r="28" spans="1:7" ht="48.75" thickBot="1" x14ac:dyDescent="0.3">
      <c r="A28" s="24" t="s">
        <v>12</v>
      </c>
      <c r="B28" s="15" t="s">
        <v>27</v>
      </c>
      <c r="C28" s="43">
        <f>C29</f>
        <v>-861200</v>
      </c>
      <c r="D28" s="46"/>
      <c r="E28" s="46"/>
      <c r="F28" s="46"/>
      <c r="G28" s="43">
        <f>G29</f>
        <v>-801632.4</v>
      </c>
    </row>
    <row r="29" spans="1:7" ht="87.75" customHeight="1" thickBot="1" x14ac:dyDescent="0.3">
      <c r="A29" s="24" t="s">
        <v>136</v>
      </c>
      <c r="B29" s="15" t="s">
        <v>137</v>
      </c>
      <c r="C29" s="43">
        <v>-861200</v>
      </c>
      <c r="D29" s="46"/>
      <c r="E29" s="46"/>
      <c r="F29" s="46"/>
      <c r="G29" s="43">
        <v>-801632.4</v>
      </c>
    </row>
    <row r="30" spans="1:7" ht="15.75" thickBot="1" x14ac:dyDescent="0.3">
      <c r="A30" s="27" t="s">
        <v>13</v>
      </c>
      <c r="B30" s="5" t="s">
        <v>28</v>
      </c>
      <c r="C30" s="48">
        <f>C31+C36+C38+C40</f>
        <v>13661305.110000001</v>
      </c>
      <c r="D30" s="46"/>
      <c r="E30" s="46"/>
      <c r="F30" s="46"/>
      <c r="G30" s="45">
        <f>G31+G36+G38+G40</f>
        <v>13662317.360000001</v>
      </c>
    </row>
    <row r="31" spans="1:7" ht="24.75" thickBot="1" x14ac:dyDescent="0.3">
      <c r="A31" s="24" t="s">
        <v>14</v>
      </c>
      <c r="B31" s="15" t="s">
        <v>29</v>
      </c>
      <c r="C31" s="43">
        <f>C32+C34</f>
        <v>2020601.63</v>
      </c>
      <c r="D31" s="46"/>
      <c r="E31" s="46"/>
      <c r="F31" s="46"/>
      <c r="G31" s="43">
        <f>G32+G34</f>
        <v>2020593.5100000002</v>
      </c>
    </row>
    <row r="32" spans="1:7" ht="24.75" thickBot="1" x14ac:dyDescent="0.3">
      <c r="A32" s="24" t="s">
        <v>15</v>
      </c>
      <c r="B32" s="15" t="s">
        <v>30</v>
      </c>
      <c r="C32" s="43">
        <f>C33</f>
        <v>649357.17000000004</v>
      </c>
      <c r="D32" s="46"/>
      <c r="E32" s="46"/>
      <c r="F32" s="46"/>
      <c r="G32" s="43">
        <f>G33</f>
        <v>649357.17000000004</v>
      </c>
    </row>
    <row r="33" spans="1:7" ht="24.75" thickBot="1" x14ac:dyDescent="0.3">
      <c r="A33" s="24" t="s">
        <v>16</v>
      </c>
      <c r="B33" s="15" t="s">
        <v>30</v>
      </c>
      <c r="C33" s="47">
        <v>649357.17000000004</v>
      </c>
      <c r="D33" s="46"/>
      <c r="E33" s="46"/>
      <c r="F33" s="46"/>
      <c r="G33" s="47">
        <v>649357.17000000004</v>
      </c>
    </row>
    <row r="34" spans="1:7" ht="24.75" thickBot="1" x14ac:dyDescent="0.3">
      <c r="A34" s="24" t="s">
        <v>17</v>
      </c>
      <c r="B34" s="15" t="s">
        <v>31</v>
      </c>
      <c r="C34" s="43">
        <f>C35</f>
        <v>1371244.46</v>
      </c>
      <c r="D34" s="46"/>
      <c r="E34" s="46"/>
      <c r="F34" s="46"/>
      <c r="G34" s="43">
        <f>G35</f>
        <v>1371236.34</v>
      </c>
    </row>
    <row r="35" spans="1:7" ht="48.75" thickBot="1" x14ac:dyDescent="0.3">
      <c r="A35" s="24" t="s">
        <v>18</v>
      </c>
      <c r="B35" s="15" t="s">
        <v>32</v>
      </c>
      <c r="C35" s="47">
        <v>1371244.46</v>
      </c>
      <c r="D35" s="46"/>
      <c r="E35" s="46"/>
      <c r="F35" s="46"/>
      <c r="G35" s="43">
        <v>1371236.34</v>
      </c>
    </row>
    <row r="36" spans="1:7" ht="15.75" thickBot="1" x14ac:dyDescent="0.3">
      <c r="A36" s="28" t="s">
        <v>33</v>
      </c>
      <c r="B36" s="15" t="s">
        <v>62</v>
      </c>
      <c r="C36" s="43">
        <f>C37</f>
        <v>0</v>
      </c>
      <c r="D36" s="46"/>
      <c r="E36" s="46"/>
      <c r="F36" s="46"/>
      <c r="G36" s="43">
        <f>G37</f>
        <v>1020.37</v>
      </c>
    </row>
    <row r="37" spans="1:7" ht="15.75" thickBot="1" x14ac:dyDescent="0.3">
      <c r="A37" s="28" t="s">
        <v>34</v>
      </c>
      <c r="B37" s="15" t="s">
        <v>62</v>
      </c>
      <c r="C37" s="43">
        <v>0</v>
      </c>
      <c r="D37" s="46"/>
      <c r="E37" s="46"/>
      <c r="F37" s="46"/>
      <c r="G37" s="43">
        <v>1020.37</v>
      </c>
    </row>
    <row r="38" spans="1:7" ht="18" customHeight="1" thickBot="1" x14ac:dyDescent="0.3">
      <c r="A38" s="28" t="s">
        <v>35</v>
      </c>
      <c r="B38" s="15" t="s">
        <v>63</v>
      </c>
      <c r="C38" s="43">
        <f>C39</f>
        <v>9256470.0600000005</v>
      </c>
      <c r="D38" s="46"/>
      <c r="E38" s="49"/>
      <c r="F38" s="46"/>
      <c r="G38" s="47">
        <f>G39</f>
        <v>9256470.0600000005</v>
      </c>
    </row>
    <row r="39" spans="1:7" ht="16.5" customHeight="1" thickBot="1" x14ac:dyDescent="0.3">
      <c r="A39" s="28" t="s">
        <v>36</v>
      </c>
      <c r="B39" s="15" t="s">
        <v>63</v>
      </c>
      <c r="C39" s="43">
        <v>9256470.0600000005</v>
      </c>
      <c r="D39" s="46"/>
      <c r="E39" s="46"/>
      <c r="F39" s="46"/>
      <c r="G39" s="47">
        <v>9256470.0600000005</v>
      </c>
    </row>
    <row r="40" spans="1:7" ht="24.75" thickBot="1" x14ac:dyDescent="0.3">
      <c r="A40" s="28" t="s">
        <v>37</v>
      </c>
      <c r="B40" s="15" t="s">
        <v>64</v>
      </c>
      <c r="C40" s="43">
        <f>C41</f>
        <v>2384233.42</v>
      </c>
      <c r="D40" s="46"/>
      <c r="E40" s="46"/>
      <c r="F40" s="46"/>
      <c r="G40" s="43">
        <f>G41</f>
        <v>2384233.42</v>
      </c>
    </row>
    <row r="41" spans="1:7" ht="24.75" thickBot="1" x14ac:dyDescent="0.3">
      <c r="A41" s="28" t="s">
        <v>38</v>
      </c>
      <c r="B41" s="15" t="s">
        <v>65</v>
      </c>
      <c r="C41" s="47">
        <v>2384233.42</v>
      </c>
      <c r="D41" s="46"/>
      <c r="E41" s="46"/>
      <c r="F41" s="46"/>
      <c r="G41" s="47">
        <v>2384233.42</v>
      </c>
    </row>
    <row r="42" spans="1:7" ht="13.5" customHeight="1" thickBot="1" x14ac:dyDescent="0.3">
      <c r="A42" s="29" t="s">
        <v>39</v>
      </c>
      <c r="B42" s="16" t="s">
        <v>66</v>
      </c>
      <c r="C42" s="45">
        <f>C43</f>
        <v>2688691</v>
      </c>
      <c r="D42" s="46"/>
      <c r="E42" s="46"/>
      <c r="F42" s="46"/>
      <c r="G42" s="45">
        <f>G43</f>
        <v>2688691.1</v>
      </c>
    </row>
    <row r="43" spans="1:7" ht="24.75" thickBot="1" x14ac:dyDescent="0.3">
      <c r="A43" s="28" t="s">
        <v>40</v>
      </c>
      <c r="B43" s="15" t="s">
        <v>67</v>
      </c>
      <c r="C43" s="47">
        <f>C44</f>
        <v>2688691</v>
      </c>
      <c r="D43" s="46"/>
      <c r="E43" s="46"/>
      <c r="F43" s="46"/>
      <c r="G43" s="47">
        <f>G44</f>
        <v>2688691.1</v>
      </c>
    </row>
    <row r="44" spans="1:7" ht="36.75" thickBot="1" x14ac:dyDescent="0.3">
      <c r="A44" s="28" t="s">
        <v>41</v>
      </c>
      <c r="B44" s="15" t="s">
        <v>68</v>
      </c>
      <c r="C44" s="43">
        <v>2688691</v>
      </c>
      <c r="D44" s="46"/>
      <c r="E44" s="46"/>
      <c r="F44" s="46"/>
      <c r="G44" s="43">
        <v>2688691.1</v>
      </c>
    </row>
    <row r="45" spans="1:7" ht="24.75" thickBot="1" x14ac:dyDescent="0.3">
      <c r="A45" s="29" t="s">
        <v>42</v>
      </c>
      <c r="B45" s="16" t="s">
        <v>69</v>
      </c>
      <c r="C45" s="45">
        <f>C46</f>
        <v>28342457</v>
      </c>
      <c r="D45" s="46"/>
      <c r="E45" s="46"/>
      <c r="F45" s="46"/>
      <c r="G45" s="45">
        <f>G46</f>
        <v>31636534.190000001</v>
      </c>
    </row>
    <row r="46" spans="1:7" ht="60.75" customHeight="1" thickBot="1" x14ac:dyDescent="0.3">
      <c r="A46" s="30" t="s">
        <v>43</v>
      </c>
      <c r="B46" s="16" t="s">
        <v>70</v>
      </c>
      <c r="C46" s="45">
        <f>C47+C50</f>
        <v>28342457</v>
      </c>
      <c r="D46" s="46"/>
      <c r="E46" s="46"/>
      <c r="F46" s="46"/>
      <c r="G46" s="45">
        <f>G47+G50</f>
        <v>31636534.190000001</v>
      </c>
    </row>
    <row r="47" spans="1:7" ht="48.75" customHeight="1" thickBot="1" x14ac:dyDescent="0.3">
      <c r="A47" s="31" t="s">
        <v>44</v>
      </c>
      <c r="B47" s="15" t="s">
        <v>71</v>
      </c>
      <c r="C47" s="47">
        <f>C48+C49</f>
        <v>28037654</v>
      </c>
      <c r="D47" s="46"/>
      <c r="E47" s="46"/>
      <c r="F47" s="46"/>
      <c r="G47" s="43">
        <f>G48+G49</f>
        <v>31318970.190000001</v>
      </c>
    </row>
    <row r="48" spans="1:7" ht="72.75" thickBot="1" x14ac:dyDescent="0.3">
      <c r="A48" s="31" t="s">
        <v>45</v>
      </c>
      <c r="B48" s="15" t="s">
        <v>72</v>
      </c>
      <c r="C48" s="43">
        <v>27629096</v>
      </c>
      <c r="D48" s="46"/>
      <c r="E48" s="46"/>
      <c r="F48" s="46"/>
      <c r="G48" s="43">
        <v>30910412.68</v>
      </c>
    </row>
    <row r="49" spans="1:7" ht="60.75" thickBot="1" x14ac:dyDescent="0.3">
      <c r="A49" s="31" t="s">
        <v>46</v>
      </c>
      <c r="B49" s="15" t="s">
        <v>73</v>
      </c>
      <c r="C49" s="43">
        <v>408558</v>
      </c>
      <c r="D49" s="46"/>
      <c r="E49" s="46"/>
      <c r="F49" s="46"/>
      <c r="G49" s="43">
        <v>408557.51</v>
      </c>
    </row>
    <row r="50" spans="1:7" ht="60.75" thickBot="1" x14ac:dyDescent="0.3">
      <c r="A50" s="31" t="s">
        <v>47</v>
      </c>
      <c r="B50" s="15" t="s">
        <v>186</v>
      </c>
      <c r="C50" s="43">
        <f>C51</f>
        <v>304803</v>
      </c>
      <c r="D50" s="46"/>
      <c r="E50" s="46"/>
      <c r="F50" s="46"/>
      <c r="G50" s="47">
        <f>G51</f>
        <v>317564</v>
      </c>
    </row>
    <row r="51" spans="1:7" ht="49.5" customHeight="1" thickBot="1" x14ac:dyDescent="0.3">
      <c r="A51" s="31" t="s">
        <v>148</v>
      </c>
      <c r="B51" s="15" t="s">
        <v>74</v>
      </c>
      <c r="C51" s="43">
        <v>304803</v>
      </c>
      <c r="D51" s="46"/>
      <c r="E51" s="46"/>
      <c r="F51" s="46"/>
      <c r="G51" s="47">
        <v>317564</v>
      </c>
    </row>
    <row r="52" spans="1:7" ht="16.5" customHeight="1" thickBot="1" x14ac:dyDescent="0.3">
      <c r="A52" s="30" t="s">
        <v>48</v>
      </c>
      <c r="B52" s="16" t="s">
        <v>75</v>
      </c>
      <c r="C52" s="45">
        <f>C53</f>
        <v>42807.88</v>
      </c>
      <c r="D52" s="46"/>
      <c r="E52" s="46"/>
      <c r="F52" s="46"/>
      <c r="G52" s="45">
        <f>G53</f>
        <v>42807.88</v>
      </c>
    </row>
    <row r="53" spans="1:7" ht="18" customHeight="1" thickBot="1" x14ac:dyDescent="0.3">
      <c r="A53" s="31" t="s">
        <v>49</v>
      </c>
      <c r="B53" s="15" t="s">
        <v>76</v>
      </c>
      <c r="C53" s="43">
        <f>C54+C55+C56</f>
        <v>42807.88</v>
      </c>
      <c r="D53" s="46"/>
      <c r="E53" s="46"/>
      <c r="F53" s="46"/>
      <c r="G53" s="43">
        <f>G54+G55+G56</f>
        <v>42807.88</v>
      </c>
    </row>
    <row r="54" spans="1:7" ht="24.75" thickBot="1" x14ac:dyDescent="0.3">
      <c r="A54" s="31" t="s">
        <v>50</v>
      </c>
      <c r="B54" s="15" t="s">
        <v>77</v>
      </c>
      <c r="C54" s="43">
        <v>41280.68</v>
      </c>
      <c r="D54" s="46"/>
      <c r="E54" s="46"/>
      <c r="F54" s="46"/>
      <c r="G54" s="43">
        <v>41280.68</v>
      </c>
    </row>
    <row r="55" spans="1:7" ht="13.5" customHeight="1" thickBot="1" x14ac:dyDescent="0.3">
      <c r="A55" s="31" t="s">
        <v>51</v>
      </c>
      <c r="B55" s="15" t="s">
        <v>78</v>
      </c>
      <c r="C55" s="43">
        <v>1004.42</v>
      </c>
      <c r="D55" s="46"/>
      <c r="E55" s="46"/>
      <c r="F55" s="46"/>
      <c r="G55" s="43">
        <v>1004.42</v>
      </c>
    </row>
    <row r="56" spans="1:7" ht="14.25" customHeight="1" thickBot="1" x14ac:dyDescent="0.3">
      <c r="A56" s="31" t="s">
        <v>52</v>
      </c>
      <c r="B56" s="2" t="s">
        <v>79</v>
      </c>
      <c r="C56" s="43">
        <f>C57</f>
        <v>522.78</v>
      </c>
      <c r="D56" s="46"/>
      <c r="E56" s="46"/>
      <c r="F56" s="46"/>
      <c r="G56" s="43">
        <f>G57</f>
        <v>522.78</v>
      </c>
    </row>
    <row r="57" spans="1:7" ht="18.75" customHeight="1" thickBot="1" x14ac:dyDescent="0.3">
      <c r="A57" s="31" t="s">
        <v>138</v>
      </c>
      <c r="B57" s="2" t="s">
        <v>139</v>
      </c>
      <c r="C57" s="43">
        <v>522.78</v>
      </c>
      <c r="D57" s="46"/>
      <c r="E57" s="46"/>
      <c r="F57" s="46"/>
      <c r="G57" s="43">
        <v>522.78</v>
      </c>
    </row>
    <row r="58" spans="1:7" ht="24.75" thickBot="1" x14ac:dyDescent="0.3">
      <c r="A58" s="30" t="s">
        <v>53</v>
      </c>
      <c r="B58" s="16" t="s">
        <v>149</v>
      </c>
      <c r="C58" s="45">
        <f>C59+C62</f>
        <v>9920734.3800000008</v>
      </c>
      <c r="D58" s="46"/>
      <c r="E58" s="46"/>
      <c r="F58" s="46"/>
      <c r="G58" s="45">
        <f>G59+G62</f>
        <v>9868047.0199999996</v>
      </c>
    </row>
    <row r="59" spans="1:7" ht="18.75" customHeight="1" thickBot="1" x14ac:dyDescent="0.3">
      <c r="A59" s="31" t="s">
        <v>54</v>
      </c>
      <c r="B59" s="15" t="s">
        <v>80</v>
      </c>
      <c r="C59" s="43">
        <f>C60</f>
        <v>9881769.6400000006</v>
      </c>
      <c r="D59" s="46"/>
      <c r="E59" s="46"/>
      <c r="F59" s="46"/>
      <c r="G59" s="43">
        <f>G60</f>
        <v>9829082.2799999993</v>
      </c>
    </row>
    <row r="60" spans="1:7" ht="18.75" customHeight="1" thickBot="1" x14ac:dyDescent="0.3">
      <c r="A60" s="31" t="s">
        <v>55</v>
      </c>
      <c r="B60" s="15" t="s">
        <v>81</v>
      </c>
      <c r="C60" s="43">
        <f>C61</f>
        <v>9881769.6400000006</v>
      </c>
      <c r="D60" s="46"/>
      <c r="E60" s="46"/>
      <c r="F60" s="46"/>
      <c r="G60" s="47">
        <f>G61</f>
        <v>9829082.2799999993</v>
      </c>
    </row>
    <row r="61" spans="1:7" ht="24.75" thickBot="1" x14ac:dyDescent="0.3">
      <c r="A61" s="31" t="s">
        <v>56</v>
      </c>
      <c r="B61" s="15" t="s">
        <v>82</v>
      </c>
      <c r="C61" s="43">
        <v>9881769.6400000006</v>
      </c>
      <c r="D61" s="46"/>
      <c r="E61" s="46"/>
      <c r="F61" s="46"/>
      <c r="G61" s="47">
        <v>9829082.2799999993</v>
      </c>
    </row>
    <row r="62" spans="1:7" ht="18.75" customHeight="1" thickBot="1" x14ac:dyDescent="0.3">
      <c r="A62" s="31" t="s">
        <v>305</v>
      </c>
      <c r="B62" s="15" t="s">
        <v>307</v>
      </c>
      <c r="C62" s="43">
        <f>C63</f>
        <v>38964.74</v>
      </c>
      <c r="D62" s="46"/>
      <c r="E62" s="46"/>
      <c r="F62" s="46"/>
      <c r="G62" s="43">
        <f>G63</f>
        <v>38964.74</v>
      </c>
    </row>
    <row r="63" spans="1:7" ht="18" customHeight="1" thickBot="1" x14ac:dyDescent="0.3">
      <c r="A63" s="31" t="s">
        <v>304</v>
      </c>
      <c r="B63" s="15" t="s">
        <v>308</v>
      </c>
      <c r="C63" s="43">
        <f>C64</f>
        <v>38964.74</v>
      </c>
      <c r="D63" s="46"/>
      <c r="E63" s="46"/>
      <c r="F63" s="46"/>
      <c r="G63" s="43">
        <f>G64</f>
        <v>38964.74</v>
      </c>
    </row>
    <row r="64" spans="1:7" ht="24.75" thickBot="1" x14ac:dyDescent="0.3">
      <c r="A64" s="31" t="s">
        <v>306</v>
      </c>
      <c r="B64" s="15" t="s">
        <v>309</v>
      </c>
      <c r="C64" s="43">
        <v>38964.74</v>
      </c>
      <c r="D64" s="46"/>
      <c r="E64" s="46"/>
      <c r="F64" s="46"/>
      <c r="G64" s="43">
        <v>38964.74</v>
      </c>
    </row>
    <row r="65" spans="1:7" ht="15.75" thickBot="1" x14ac:dyDescent="0.3">
      <c r="A65" s="30" t="s">
        <v>57</v>
      </c>
      <c r="B65" s="16" t="s">
        <v>83</v>
      </c>
      <c r="C65" s="45">
        <f>C66+C69</f>
        <v>1496756.1800000002</v>
      </c>
      <c r="D65" s="46"/>
      <c r="E65" s="46"/>
      <c r="F65" s="46"/>
      <c r="G65" s="45">
        <f>G66+G69</f>
        <v>1496756.1800000002</v>
      </c>
    </row>
    <row r="66" spans="1:7" ht="60.75" thickBot="1" x14ac:dyDescent="0.3">
      <c r="A66" s="30" t="s">
        <v>298</v>
      </c>
      <c r="B66" s="16" t="s">
        <v>301</v>
      </c>
      <c r="C66" s="45">
        <f>C67</f>
        <v>5072</v>
      </c>
      <c r="D66" s="46"/>
      <c r="E66" s="46"/>
      <c r="F66" s="46"/>
      <c r="G66" s="45">
        <f>G67</f>
        <v>5072</v>
      </c>
    </row>
    <row r="67" spans="1:7" ht="63" customHeight="1" thickBot="1" x14ac:dyDescent="0.3">
      <c r="A67" s="30" t="s">
        <v>299</v>
      </c>
      <c r="B67" s="15" t="s">
        <v>302</v>
      </c>
      <c r="C67" s="43">
        <f>C68</f>
        <v>5072</v>
      </c>
      <c r="D67" s="46"/>
      <c r="E67" s="46"/>
      <c r="F67" s="46"/>
      <c r="G67" s="43">
        <f>G68</f>
        <v>5072</v>
      </c>
    </row>
    <row r="68" spans="1:7" ht="72.75" thickBot="1" x14ac:dyDescent="0.3">
      <c r="A68" s="30" t="s">
        <v>300</v>
      </c>
      <c r="B68" s="15" t="s">
        <v>303</v>
      </c>
      <c r="C68" s="43">
        <v>5072</v>
      </c>
      <c r="D68" s="46"/>
      <c r="E68" s="46"/>
      <c r="F68" s="46"/>
      <c r="G68" s="47">
        <v>5072</v>
      </c>
    </row>
    <row r="69" spans="1:7" ht="31.5" customHeight="1" thickBot="1" x14ac:dyDescent="0.3">
      <c r="A69" s="30" t="s">
        <v>168</v>
      </c>
      <c r="B69" s="16" t="s">
        <v>172</v>
      </c>
      <c r="C69" s="45">
        <f>C70</f>
        <v>1491684.1800000002</v>
      </c>
      <c r="D69" s="46"/>
      <c r="E69" s="46"/>
      <c r="F69" s="46"/>
      <c r="G69" s="45">
        <f>G70</f>
        <v>1491684.1800000002</v>
      </c>
    </row>
    <row r="70" spans="1:7" ht="30" customHeight="1" thickBot="1" x14ac:dyDescent="0.3">
      <c r="A70" s="31" t="s">
        <v>169</v>
      </c>
      <c r="B70" s="15" t="s">
        <v>173</v>
      </c>
      <c r="C70" s="43">
        <f>C71+C72</f>
        <v>1491684.1800000002</v>
      </c>
      <c r="D70" s="46"/>
      <c r="E70" s="46"/>
      <c r="F70" s="46"/>
      <c r="G70" s="43">
        <f>G71+G72</f>
        <v>1491684.1800000002</v>
      </c>
    </row>
    <row r="71" spans="1:7" ht="54" customHeight="1" thickBot="1" x14ac:dyDescent="0.3">
      <c r="A71" s="31" t="s">
        <v>170</v>
      </c>
      <c r="B71" s="15" t="s">
        <v>174</v>
      </c>
      <c r="C71" s="43">
        <v>1123824.83</v>
      </c>
      <c r="D71" s="50"/>
      <c r="E71" s="46"/>
      <c r="F71" s="49"/>
      <c r="G71" s="47">
        <v>1123824.83</v>
      </c>
    </row>
    <row r="72" spans="1:7" ht="42" customHeight="1" thickBot="1" x14ac:dyDescent="0.3">
      <c r="A72" s="31" t="s">
        <v>171</v>
      </c>
      <c r="B72" s="15" t="s">
        <v>175</v>
      </c>
      <c r="C72" s="43">
        <v>367859.35</v>
      </c>
      <c r="D72" s="46"/>
      <c r="E72" s="49"/>
      <c r="F72" s="46"/>
      <c r="G72" s="47">
        <v>367859.35</v>
      </c>
    </row>
    <row r="73" spans="1:7" ht="13.5" customHeight="1" thickBot="1" x14ac:dyDescent="0.3">
      <c r="A73" s="30" t="s">
        <v>58</v>
      </c>
      <c r="B73" s="16" t="s">
        <v>84</v>
      </c>
      <c r="C73" s="45">
        <f>C74+C76+C78+C80+C82+C84+C86+C88+C90+C92+C94+C99</f>
        <v>600688.93999999994</v>
      </c>
      <c r="D73" s="46"/>
      <c r="E73" s="46"/>
      <c r="F73" s="46"/>
      <c r="G73" s="45">
        <f>G74+G76+G78+G80+G82+G84+G86+G88+G90+G92+G94+G99</f>
        <v>591989.07999999996</v>
      </c>
    </row>
    <row r="74" spans="1:7" ht="38.25" customHeight="1" thickBot="1" x14ac:dyDescent="0.3">
      <c r="A74" s="32" t="s">
        <v>150</v>
      </c>
      <c r="B74" s="16" t="s">
        <v>200</v>
      </c>
      <c r="C74" s="45">
        <f>C75</f>
        <v>9801.1299999999992</v>
      </c>
      <c r="D74" s="46"/>
      <c r="E74" s="46"/>
      <c r="F74" s="46"/>
      <c r="G74" s="45">
        <f>G75</f>
        <v>9801.1299999999992</v>
      </c>
    </row>
    <row r="75" spans="1:7" ht="65.25" customHeight="1" thickBot="1" x14ac:dyDescent="0.3">
      <c r="A75" s="33" t="s">
        <v>151</v>
      </c>
      <c r="B75" s="15" t="s">
        <v>201</v>
      </c>
      <c r="C75" s="47">
        <v>9801.1299999999992</v>
      </c>
      <c r="D75" s="46"/>
      <c r="E75" s="46"/>
      <c r="F75" s="46"/>
      <c r="G75" s="43">
        <v>9801.1299999999992</v>
      </c>
    </row>
    <row r="76" spans="1:7" ht="65.25" customHeight="1" thickBot="1" x14ac:dyDescent="0.3">
      <c r="A76" s="32" t="s">
        <v>152</v>
      </c>
      <c r="B76" s="16" t="s">
        <v>202</v>
      </c>
      <c r="C76" s="45">
        <f>C77</f>
        <v>92543.03</v>
      </c>
      <c r="D76" s="46"/>
      <c r="E76" s="46"/>
      <c r="F76" s="46"/>
      <c r="G76" s="45">
        <f>G77</f>
        <v>92543.03</v>
      </c>
    </row>
    <row r="77" spans="1:7" ht="73.5" customHeight="1" thickBot="1" x14ac:dyDescent="0.3">
      <c r="A77" s="33" t="s">
        <v>153</v>
      </c>
      <c r="B77" s="15" t="s">
        <v>203</v>
      </c>
      <c r="C77" s="47">
        <v>92543.03</v>
      </c>
      <c r="D77" s="46"/>
      <c r="E77" s="46"/>
      <c r="F77" s="46"/>
      <c r="G77" s="43">
        <v>92543.03</v>
      </c>
    </row>
    <row r="78" spans="1:7" ht="42.75" customHeight="1" thickBot="1" x14ac:dyDescent="0.3">
      <c r="A78" s="32" t="s">
        <v>154</v>
      </c>
      <c r="B78" s="16" t="s">
        <v>204</v>
      </c>
      <c r="C78" s="45">
        <f>C79</f>
        <v>132188.82999999999</v>
      </c>
      <c r="D78" s="46"/>
      <c r="E78" s="46"/>
      <c r="F78" s="46"/>
      <c r="G78" s="45">
        <f>G79</f>
        <v>132188.82999999999</v>
      </c>
    </row>
    <row r="79" spans="1:7" ht="68.25" customHeight="1" thickBot="1" x14ac:dyDescent="0.3">
      <c r="A79" s="33" t="s">
        <v>155</v>
      </c>
      <c r="B79" s="15" t="s">
        <v>205</v>
      </c>
      <c r="C79" s="47">
        <v>132188.82999999999</v>
      </c>
      <c r="D79" s="46"/>
      <c r="E79" s="46"/>
      <c r="F79" s="46"/>
      <c r="G79" s="43">
        <v>132188.82999999999</v>
      </c>
    </row>
    <row r="80" spans="1:7" ht="55.5" customHeight="1" thickBot="1" x14ac:dyDescent="0.3">
      <c r="A80" s="32" t="s">
        <v>231</v>
      </c>
      <c r="B80" s="16" t="s">
        <v>237</v>
      </c>
      <c r="C80" s="45">
        <f>C81</f>
        <v>3000</v>
      </c>
      <c r="D80" s="46"/>
      <c r="E80" s="46"/>
      <c r="F80" s="46"/>
      <c r="G80" s="45">
        <f>G81</f>
        <v>3000</v>
      </c>
    </row>
    <row r="81" spans="1:7" ht="60.75" customHeight="1" thickBot="1" x14ac:dyDescent="0.3">
      <c r="A81" s="33" t="s">
        <v>232</v>
      </c>
      <c r="B81" s="15" t="s">
        <v>238</v>
      </c>
      <c r="C81" s="47">
        <v>3000</v>
      </c>
      <c r="D81" s="46"/>
      <c r="E81" s="46"/>
      <c r="F81" s="46"/>
      <c r="G81" s="43">
        <v>3000</v>
      </c>
    </row>
    <row r="82" spans="1:7" ht="36.75" customHeight="1" thickBot="1" x14ac:dyDescent="0.3">
      <c r="A82" s="32" t="s">
        <v>156</v>
      </c>
      <c r="B82" s="16" t="s">
        <v>206</v>
      </c>
      <c r="C82" s="45">
        <f>C83</f>
        <v>21000</v>
      </c>
      <c r="D82" s="46"/>
      <c r="E82" s="46"/>
      <c r="F82" s="46"/>
      <c r="G82" s="45">
        <f>G83</f>
        <v>21000</v>
      </c>
    </row>
    <row r="83" spans="1:7" ht="60.75" customHeight="1" thickBot="1" x14ac:dyDescent="0.3">
      <c r="A83" s="33" t="s">
        <v>157</v>
      </c>
      <c r="B83" s="15" t="s">
        <v>217</v>
      </c>
      <c r="C83" s="47">
        <v>21000</v>
      </c>
      <c r="D83" s="46"/>
      <c r="E83" s="46"/>
      <c r="F83" s="46"/>
      <c r="G83" s="43">
        <v>21000</v>
      </c>
    </row>
    <row r="84" spans="1:7" ht="68.25" customHeight="1" thickBot="1" x14ac:dyDescent="0.3">
      <c r="A84" s="32" t="s">
        <v>158</v>
      </c>
      <c r="B84" s="16" t="s">
        <v>199</v>
      </c>
      <c r="C84" s="45">
        <f>C85</f>
        <v>1250</v>
      </c>
      <c r="D84" s="46"/>
      <c r="E84" s="46"/>
      <c r="F84" s="46"/>
      <c r="G84" s="45">
        <f>G85</f>
        <v>1250</v>
      </c>
    </row>
    <row r="85" spans="1:7" ht="75" customHeight="1" thickBot="1" x14ac:dyDescent="0.3">
      <c r="A85" s="33" t="s">
        <v>159</v>
      </c>
      <c r="B85" s="15" t="s">
        <v>269</v>
      </c>
      <c r="C85" s="47">
        <v>1250</v>
      </c>
      <c r="D85" s="46"/>
      <c r="E85" s="46"/>
      <c r="F85" s="46"/>
      <c r="G85" s="43">
        <v>1250</v>
      </c>
    </row>
    <row r="86" spans="1:7" ht="55.5" customHeight="1" thickBot="1" x14ac:dyDescent="0.3">
      <c r="A86" s="32" t="s">
        <v>160</v>
      </c>
      <c r="B86" s="16" t="s">
        <v>207</v>
      </c>
      <c r="C86" s="45">
        <f>C87</f>
        <v>1725</v>
      </c>
      <c r="D86" s="46"/>
      <c r="E86" s="46"/>
      <c r="F86" s="46"/>
      <c r="G86" s="45">
        <f>G87</f>
        <v>1725</v>
      </c>
    </row>
    <row r="87" spans="1:7" ht="86.25" customHeight="1" thickBot="1" x14ac:dyDescent="0.3">
      <c r="A87" s="33" t="s">
        <v>161</v>
      </c>
      <c r="B87" s="15" t="s">
        <v>218</v>
      </c>
      <c r="C87" s="47">
        <v>1725</v>
      </c>
      <c r="D87" s="46"/>
      <c r="E87" s="46"/>
      <c r="F87" s="46"/>
      <c r="G87" s="43">
        <v>1725</v>
      </c>
    </row>
    <row r="88" spans="1:7" ht="54.75" customHeight="1" thickBot="1" x14ac:dyDescent="0.3">
      <c r="A88" s="32" t="s">
        <v>176</v>
      </c>
      <c r="B88" s="15" t="s">
        <v>208</v>
      </c>
      <c r="C88" s="45">
        <f>C89</f>
        <v>6326.67</v>
      </c>
      <c r="D88" s="46"/>
      <c r="E88" s="46"/>
      <c r="F88" s="46"/>
      <c r="G88" s="45">
        <f>G89</f>
        <v>6326.67</v>
      </c>
    </row>
    <row r="89" spans="1:7" ht="66" customHeight="1" thickBot="1" x14ac:dyDescent="0.3">
      <c r="A89" s="33" t="s">
        <v>177</v>
      </c>
      <c r="B89" s="15" t="s">
        <v>209</v>
      </c>
      <c r="C89" s="47">
        <v>6326.67</v>
      </c>
      <c r="D89" s="46"/>
      <c r="E89" s="46"/>
      <c r="F89" s="46"/>
      <c r="G89" s="43">
        <v>6326.67</v>
      </c>
    </row>
    <row r="90" spans="1:7" ht="52.5" customHeight="1" thickBot="1" x14ac:dyDescent="0.3">
      <c r="A90" s="32" t="s">
        <v>162</v>
      </c>
      <c r="B90" s="16" t="s">
        <v>210</v>
      </c>
      <c r="C90" s="45">
        <f>C91</f>
        <v>9256</v>
      </c>
      <c r="D90" s="46"/>
      <c r="E90" s="46"/>
      <c r="F90" s="46"/>
      <c r="G90" s="45">
        <f>G91</f>
        <v>9256.14</v>
      </c>
    </row>
    <row r="91" spans="1:7" ht="68.25" customHeight="1" thickBot="1" x14ac:dyDescent="0.3">
      <c r="A91" s="33" t="s">
        <v>163</v>
      </c>
      <c r="B91" s="15" t="s">
        <v>211</v>
      </c>
      <c r="C91" s="47">
        <v>9256</v>
      </c>
      <c r="D91" s="46"/>
      <c r="E91" s="46"/>
      <c r="F91" s="46"/>
      <c r="G91" s="43">
        <v>9256.14</v>
      </c>
    </row>
    <row r="92" spans="1:7" ht="51.75" customHeight="1" thickBot="1" x14ac:dyDescent="0.3">
      <c r="A92" s="32" t="s">
        <v>164</v>
      </c>
      <c r="B92" s="16" t="s">
        <v>212</v>
      </c>
      <c r="C92" s="45">
        <f>C93</f>
        <v>66284.25</v>
      </c>
      <c r="D92" s="46"/>
      <c r="E92" s="46"/>
      <c r="F92" s="46"/>
      <c r="G92" s="45">
        <f>G93</f>
        <v>66284.25</v>
      </c>
    </row>
    <row r="93" spans="1:7" ht="65.25" customHeight="1" thickBot="1" x14ac:dyDescent="0.3">
      <c r="A93" s="33" t="s">
        <v>165</v>
      </c>
      <c r="B93" s="15" t="s">
        <v>213</v>
      </c>
      <c r="C93" s="47">
        <v>66284.25</v>
      </c>
      <c r="D93" s="46"/>
      <c r="E93" s="46"/>
      <c r="F93" s="46"/>
      <c r="G93" s="43">
        <v>66284.25</v>
      </c>
    </row>
    <row r="94" spans="1:7" ht="87" customHeight="1" thickBot="1" x14ac:dyDescent="0.3">
      <c r="A94" s="32" t="s">
        <v>234</v>
      </c>
      <c r="B94" s="16" t="s">
        <v>236</v>
      </c>
      <c r="C94" s="48">
        <f>C95+C97</f>
        <v>257314.03</v>
      </c>
      <c r="D94" s="46"/>
      <c r="E94" s="46"/>
      <c r="F94" s="46"/>
      <c r="G94" s="45">
        <f>G95+G97</f>
        <v>257314.03</v>
      </c>
    </row>
    <row r="95" spans="1:7" ht="60" customHeight="1" thickBot="1" x14ac:dyDescent="0.3">
      <c r="A95" s="33" t="s">
        <v>235</v>
      </c>
      <c r="B95" s="15" t="s">
        <v>239</v>
      </c>
      <c r="C95" s="43">
        <f>C96</f>
        <v>30000</v>
      </c>
      <c r="D95" s="46"/>
      <c r="E95" s="46"/>
      <c r="F95" s="46"/>
      <c r="G95" s="43">
        <f>G96</f>
        <v>30000</v>
      </c>
    </row>
    <row r="96" spans="1:7" ht="63.75" customHeight="1" thickBot="1" x14ac:dyDescent="0.3">
      <c r="A96" s="33" t="s">
        <v>233</v>
      </c>
      <c r="B96" s="15" t="s">
        <v>252</v>
      </c>
      <c r="C96" s="47">
        <v>30000</v>
      </c>
      <c r="D96" s="49"/>
      <c r="E96" s="46"/>
      <c r="F96" s="46"/>
      <c r="G96" s="47">
        <v>30000</v>
      </c>
    </row>
    <row r="97" spans="1:7" ht="67.5" customHeight="1" thickBot="1" x14ac:dyDescent="0.3">
      <c r="A97" s="33" t="s">
        <v>261</v>
      </c>
      <c r="B97" s="15" t="s">
        <v>263</v>
      </c>
      <c r="C97" s="43">
        <f>C98</f>
        <v>227314.03</v>
      </c>
      <c r="D97" s="46"/>
      <c r="E97" s="46"/>
      <c r="F97" s="46"/>
      <c r="G97" s="43">
        <v>227314.03</v>
      </c>
    </row>
    <row r="98" spans="1:7" ht="63" customHeight="1" thickBot="1" x14ac:dyDescent="0.3">
      <c r="A98" s="33" t="s">
        <v>262</v>
      </c>
      <c r="B98" s="15" t="s">
        <v>264</v>
      </c>
      <c r="C98" s="47">
        <v>227314.03</v>
      </c>
      <c r="D98" s="46"/>
      <c r="E98" s="46"/>
      <c r="F98" s="46"/>
      <c r="G98" s="43">
        <v>227314.03</v>
      </c>
    </row>
    <row r="99" spans="1:7" ht="26.25" customHeight="1" thickBot="1" x14ac:dyDescent="0.3">
      <c r="A99" s="32" t="s">
        <v>310</v>
      </c>
      <c r="B99" s="16" t="s">
        <v>313</v>
      </c>
      <c r="C99" s="45">
        <f>C100</f>
        <v>0</v>
      </c>
      <c r="D99" s="46"/>
      <c r="E99" s="46"/>
      <c r="F99" s="46"/>
      <c r="G99" s="45">
        <f>G100</f>
        <v>-8700</v>
      </c>
    </row>
    <row r="100" spans="1:7" ht="49.5" customHeight="1" thickBot="1" x14ac:dyDescent="0.3">
      <c r="A100" s="33" t="s">
        <v>311</v>
      </c>
      <c r="B100" s="15" t="s">
        <v>314</v>
      </c>
      <c r="C100" s="43">
        <f>C101</f>
        <v>0</v>
      </c>
      <c r="D100" s="46"/>
      <c r="E100" s="49"/>
      <c r="F100" s="46"/>
      <c r="G100" s="43">
        <f>G101</f>
        <v>-8700</v>
      </c>
    </row>
    <row r="101" spans="1:7" ht="48.75" customHeight="1" thickBot="1" x14ac:dyDescent="0.3">
      <c r="A101" s="33" t="s">
        <v>312</v>
      </c>
      <c r="B101" s="15" t="s">
        <v>315</v>
      </c>
      <c r="C101" s="47">
        <v>0</v>
      </c>
      <c r="D101" s="46"/>
      <c r="E101" s="46"/>
      <c r="F101" s="49"/>
      <c r="G101" s="43">
        <v>-8700</v>
      </c>
    </row>
    <row r="102" spans="1:7" ht="15.75" thickBot="1" x14ac:dyDescent="0.3">
      <c r="A102" s="30" t="s">
        <v>59</v>
      </c>
      <c r="B102" s="16" t="s">
        <v>85</v>
      </c>
      <c r="C102" s="48">
        <f>C103</f>
        <v>375871</v>
      </c>
      <c r="D102" s="46"/>
      <c r="E102" s="46"/>
      <c r="F102" s="46"/>
      <c r="G102" s="45">
        <f>G103</f>
        <v>303819</v>
      </c>
    </row>
    <row r="103" spans="1:7" ht="15.75" thickBot="1" x14ac:dyDescent="0.3">
      <c r="A103" s="31" t="s">
        <v>182</v>
      </c>
      <c r="B103" s="15" t="s">
        <v>184</v>
      </c>
      <c r="C103" s="43">
        <f>C104</f>
        <v>375871</v>
      </c>
      <c r="D103" s="46"/>
      <c r="E103" s="46"/>
      <c r="F103" s="46"/>
      <c r="G103" s="43">
        <f>G104</f>
        <v>303819</v>
      </c>
    </row>
    <row r="104" spans="1:7" ht="24.75" thickBot="1" x14ac:dyDescent="0.3">
      <c r="A104" s="31" t="s">
        <v>183</v>
      </c>
      <c r="B104" s="15" t="s">
        <v>185</v>
      </c>
      <c r="C104" s="43">
        <v>375871</v>
      </c>
      <c r="D104" s="46"/>
      <c r="E104" s="46"/>
      <c r="F104" s="46"/>
      <c r="G104" s="43">
        <v>303819</v>
      </c>
    </row>
    <row r="105" spans="1:7" ht="16.5" customHeight="1" thickBot="1" x14ac:dyDescent="0.3">
      <c r="A105" s="30" t="s">
        <v>60</v>
      </c>
      <c r="B105" s="16" t="s">
        <v>86</v>
      </c>
      <c r="C105" s="45">
        <f>C106+C216+C219+C223</f>
        <v>452235082.38</v>
      </c>
      <c r="D105" s="46"/>
      <c r="E105" s="46"/>
      <c r="F105" s="46"/>
      <c r="G105" s="45">
        <f>G106+G216+G219+G223</f>
        <v>468010167.61999995</v>
      </c>
    </row>
    <row r="106" spans="1:7" ht="24.75" thickBot="1" x14ac:dyDescent="0.3">
      <c r="A106" s="30" t="s">
        <v>61</v>
      </c>
      <c r="B106" s="16" t="s">
        <v>87</v>
      </c>
      <c r="C106" s="45">
        <f>C107+C112+C133+C207</f>
        <v>452879282.18000001</v>
      </c>
      <c r="D106" s="46"/>
      <c r="E106" s="46"/>
      <c r="F106" s="46"/>
      <c r="G106" s="45">
        <f>G107+G112+G133+G207</f>
        <v>468654367.41999996</v>
      </c>
    </row>
    <row r="107" spans="1:7" ht="15.75" thickBot="1" x14ac:dyDescent="0.3">
      <c r="A107" s="30" t="s">
        <v>119</v>
      </c>
      <c r="B107" s="16" t="s">
        <v>88</v>
      </c>
      <c r="C107" s="45">
        <f>C108+C110</f>
        <v>1290709</v>
      </c>
      <c r="D107" s="46"/>
      <c r="E107" s="46"/>
      <c r="F107" s="46"/>
      <c r="G107" s="45">
        <f>G108+G110</f>
        <v>1290709</v>
      </c>
    </row>
    <row r="108" spans="1:7" ht="14.25" customHeight="1" thickBot="1" x14ac:dyDescent="0.3">
      <c r="A108" s="30" t="s">
        <v>118</v>
      </c>
      <c r="B108" s="16" t="s">
        <v>166</v>
      </c>
      <c r="C108" s="45">
        <f>C109</f>
        <v>1290709</v>
      </c>
      <c r="D108" s="46"/>
      <c r="E108" s="46"/>
      <c r="F108" s="46"/>
      <c r="G108" s="45">
        <f>G109</f>
        <v>1290709</v>
      </c>
    </row>
    <row r="109" spans="1:7" ht="24.75" thickBot="1" x14ac:dyDescent="0.3">
      <c r="A109" s="31" t="s">
        <v>120</v>
      </c>
      <c r="B109" s="15" t="s">
        <v>89</v>
      </c>
      <c r="C109" s="47">
        <v>1290709</v>
      </c>
      <c r="D109" s="46"/>
      <c r="E109" s="46"/>
      <c r="F109" s="46"/>
      <c r="G109" s="43">
        <v>1290709</v>
      </c>
    </row>
    <row r="110" spans="1:7" ht="15" customHeight="1" thickBot="1" x14ac:dyDescent="0.3">
      <c r="A110" s="30" t="s">
        <v>267</v>
      </c>
      <c r="B110" s="16" t="s">
        <v>270</v>
      </c>
      <c r="C110" s="48">
        <f>C111</f>
        <v>0</v>
      </c>
      <c r="D110" s="46"/>
      <c r="E110" s="46"/>
      <c r="F110" s="46"/>
      <c r="G110" s="48">
        <f>G111</f>
        <v>0</v>
      </c>
    </row>
    <row r="111" spans="1:7" ht="18" customHeight="1" thickBot="1" x14ac:dyDescent="0.3">
      <c r="A111" s="31" t="s">
        <v>268</v>
      </c>
      <c r="B111" s="15" t="s">
        <v>266</v>
      </c>
      <c r="C111" s="47">
        <v>0</v>
      </c>
      <c r="D111" s="46"/>
      <c r="E111" s="46"/>
      <c r="F111" s="46"/>
      <c r="G111" s="47">
        <v>0</v>
      </c>
    </row>
    <row r="112" spans="1:7" ht="27.75" customHeight="1" thickBot="1" x14ac:dyDescent="0.3">
      <c r="A112" s="30" t="s">
        <v>121</v>
      </c>
      <c r="B112" s="16" t="s">
        <v>90</v>
      </c>
      <c r="C112" s="45">
        <f>C113+C115+C117+C119+C121+C123+C125+C127+C129+C131</f>
        <v>73328818.180000007</v>
      </c>
      <c r="D112" s="46"/>
      <c r="E112" s="46"/>
      <c r="F112" s="46"/>
      <c r="G112" s="45">
        <f>G113+G115+G117+G119+G121+G123+G125+G127+G129+G131</f>
        <v>73044601.769999996</v>
      </c>
    </row>
    <row r="113" spans="1:7" ht="49.5" customHeight="1" thickBot="1" x14ac:dyDescent="0.3">
      <c r="A113" s="30" t="s">
        <v>278</v>
      </c>
      <c r="B113" s="16" t="s">
        <v>280</v>
      </c>
      <c r="C113" s="45">
        <f>C114</f>
        <v>433591</v>
      </c>
      <c r="D113" s="46"/>
      <c r="E113" s="46"/>
      <c r="F113" s="46"/>
      <c r="G113" s="45">
        <f>G114</f>
        <v>433591</v>
      </c>
    </row>
    <row r="114" spans="1:7" ht="63.75" customHeight="1" thickBot="1" x14ac:dyDescent="0.3">
      <c r="A114" s="31" t="s">
        <v>279</v>
      </c>
      <c r="B114" s="15" t="s">
        <v>281</v>
      </c>
      <c r="C114" s="47">
        <v>433591</v>
      </c>
      <c r="D114" s="46"/>
      <c r="E114" s="46"/>
      <c r="F114" s="46"/>
      <c r="G114" s="43">
        <v>433591</v>
      </c>
    </row>
    <row r="115" spans="1:7" ht="60" customHeight="1" thickBot="1" x14ac:dyDescent="0.3">
      <c r="A115" s="30" t="s">
        <v>282</v>
      </c>
      <c r="B115" s="16" t="s">
        <v>284</v>
      </c>
      <c r="C115" s="45">
        <f>C116</f>
        <v>177361</v>
      </c>
      <c r="D115" s="46"/>
      <c r="E115" s="46"/>
      <c r="F115" s="46"/>
      <c r="G115" s="45">
        <f>G116</f>
        <v>177361</v>
      </c>
    </row>
    <row r="116" spans="1:7" ht="80.25" customHeight="1" thickBot="1" x14ac:dyDescent="0.3">
      <c r="A116" s="31" t="s">
        <v>283</v>
      </c>
      <c r="B116" s="15" t="s">
        <v>293</v>
      </c>
      <c r="C116" s="47">
        <v>177361</v>
      </c>
      <c r="D116" s="46"/>
      <c r="E116" s="46"/>
      <c r="F116" s="46"/>
      <c r="G116" s="43">
        <v>177361</v>
      </c>
    </row>
    <row r="117" spans="1:7" ht="60" customHeight="1" thickBot="1" x14ac:dyDescent="0.3">
      <c r="A117" s="30" t="s">
        <v>285</v>
      </c>
      <c r="B117" s="16" t="s">
        <v>287</v>
      </c>
      <c r="C117" s="45">
        <f>C118</f>
        <v>8600641</v>
      </c>
      <c r="D117" s="46"/>
      <c r="E117" s="46"/>
      <c r="F117" s="46"/>
      <c r="G117" s="45">
        <f>G118</f>
        <v>8577349.8499999996</v>
      </c>
    </row>
    <row r="118" spans="1:7" ht="73.5" customHeight="1" thickBot="1" x14ac:dyDescent="0.3">
      <c r="A118" s="31" t="s">
        <v>286</v>
      </c>
      <c r="B118" s="15" t="s">
        <v>288</v>
      </c>
      <c r="C118" s="47">
        <v>8600641</v>
      </c>
      <c r="D118" s="46"/>
      <c r="E118" s="46"/>
      <c r="F118" s="46"/>
      <c r="G118" s="43">
        <v>8577349.8499999996</v>
      </c>
    </row>
    <row r="119" spans="1:7" ht="49.5" customHeight="1" thickBot="1" x14ac:dyDescent="0.3">
      <c r="A119" s="30" t="s">
        <v>242</v>
      </c>
      <c r="B119" s="16" t="s">
        <v>240</v>
      </c>
      <c r="C119" s="45">
        <f>C120</f>
        <v>1612792</v>
      </c>
      <c r="D119" s="46"/>
      <c r="E119" s="46"/>
      <c r="F119" s="46"/>
      <c r="G119" s="45">
        <f>G120</f>
        <v>1612792</v>
      </c>
    </row>
    <row r="120" spans="1:7" ht="51" customHeight="1" thickBot="1" x14ac:dyDescent="0.3">
      <c r="A120" s="31" t="s">
        <v>243</v>
      </c>
      <c r="B120" s="15" t="s">
        <v>241</v>
      </c>
      <c r="C120" s="47">
        <v>1612792</v>
      </c>
      <c r="D120" s="51"/>
      <c r="E120" s="46"/>
      <c r="F120" s="46"/>
      <c r="G120" s="43">
        <v>1612792</v>
      </c>
    </row>
    <row r="121" spans="1:7" ht="37.5" customHeight="1" thickBot="1" x14ac:dyDescent="0.3">
      <c r="A121" s="30" t="s">
        <v>289</v>
      </c>
      <c r="B121" s="16" t="s">
        <v>291</v>
      </c>
      <c r="C121" s="45">
        <f>C122</f>
        <v>4181856</v>
      </c>
      <c r="D121" s="51"/>
      <c r="E121" s="46"/>
      <c r="F121" s="46"/>
      <c r="G121" s="45">
        <f>G122</f>
        <v>4181852.08</v>
      </c>
    </row>
    <row r="122" spans="1:7" ht="52.5" customHeight="1" thickBot="1" x14ac:dyDescent="0.3">
      <c r="A122" s="31" t="s">
        <v>290</v>
      </c>
      <c r="B122" s="15" t="s">
        <v>292</v>
      </c>
      <c r="C122" s="47">
        <v>4181856</v>
      </c>
      <c r="D122" s="52"/>
      <c r="E122" s="46"/>
      <c r="F122" s="46"/>
      <c r="G122" s="43">
        <v>4181852.08</v>
      </c>
    </row>
    <row r="123" spans="1:7" ht="36" customHeight="1" thickBot="1" x14ac:dyDescent="0.3">
      <c r="A123" s="30" t="s">
        <v>191</v>
      </c>
      <c r="B123" s="16" t="s">
        <v>193</v>
      </c>
      <c r="C123" s="53">
        <f>C124</f>
        <v>5679670</v>
      </c>
      <c r="D123" s="46"/>
      <c r="E123" s="46"/>
      <c r="F123" s="46"/>
      <c r="G123" s="45">
        <f>G124</f>
        <v>5679670</v>
      </c>
    </row>
    <row r="124" spans="1:7" ht="52.5" customHeight="1" thickBot="1" x14ac:dyDescent="0.3">
      <c r="A124" s="31" t="s">
        <v>192</v>
      </c>
      <c r="B124" s="15" t="s">
        <v>194</v>
      </c>
      <c r="C124" s="47">
        <v>5679670</v>
      </c>
      <c r="D124" s="46"/>
      <c r="E124" s="46"/>
      <c r="F124" s="46"/>
      <c r="G124" s="43">
        <v>5679670</v>
      </c>
    </row>
    <row r="125" spans="1:7" ht="37.5" customHeight="1" thickBot="1" x14ac:dyDescent="0.3">
      <c r="A125" s="30" t="s">
        <v>316</v>
      </c>
      <c r="B125" s="16" t="s">
        <v>318</v>
      </c>
      <c r="C125" s="48">
        <f>C126</f>
        <v>500000</v>
      </c>
      <c r="D125" s="46"/>
      <c r="E125" s="46"/>
      <c r="F125" s="46"/>
      <c r="G125" s="45">
        <f>G126</f>
        <v>500000</v>
      </c>
    </row>
    <row r="126" spans="1:7" ht="48.75" customHeight="1" thickBot="1" x14ac:dyDescent="0.3">
      <c r="A126" s="31" t="s">
        <v>317</v>
      </c>
      <c r="B126" s="15" t="s">
        <v>319</v>
      </c>
      <c r="C126" s="47">
        <v>500000</v>
      </c>
      <c r="D126" s="46"/>
      <c r="E126" s="46"/>
      <c r="F126" s="46"/>
      <c r="G126" s="43">
        <v>500000</v>
      </c>
    </row>
    <row r="127" spans="1:7" ht="25.5" customHeight="1" thickBot="1" x14ac:dyDescent="0.3">
      <c r="A127" s="30" t="s">
        <v>189</v>
      </c>
      <c r="B127" s="16" t="s">
        <v>187</v>
      </c>
      <c r="C127" s="45">
        <f>C128</f>
        <v>1583792.18</v>
      </c>
      <c r="D127" s="46"/>
      <c r="E127" s="46"/>
      <c r="F127" s="46"/>
      <c r="G127" s="45">
        <f>G128</f>
        <v>1583792.18</v>
      </c>
    </row>
    <row r="128" spans="1:7" ht="27.75" customHeight="1" thickBot="1" x14ac:dyDescent="0.3">
      <c r="A128" s="31" t="s">
        <v>190</v>
      </c>
      <c r="B128" s="15" t="s">
        <v>188</v>
      </c>
      <c r="C128" s="47">
        <v>1583792.18</v>
      </c>
      <c r="D128" s="54"/>
      <c r="E128" s="46"/>
      <c r="F128" s="46"/>
      <c r="G128" s="43">
        <v>1583792.18</v>
      </c>
    </row>
    <row r="129" spans="1:8" ht="15" customHeight="1" thickBot="1" x14ac:dyDescent="0.3">
      <c r="A129" s="30" t="s">
        <v>294</v>
      </c>
      <c r="B129" s="16" t="s">
        <v>295</v>
      </c>
      <c r="C129" s="48">
        <f>C130</f>
        <v>755102</v>
      </c>
      <c r="D129" s="54"/>
      <c r="E129" s="46"/>
      <c r="F129" s="46"/>
      <c r="G129" s="45">
        <f>G130</f>
        <v>755102</v>
      </c>
    </row>
    <row r="130" spans="1:8" ht="27.75" customHeight="1" thickBot="1" x14ac:dyDescent="0.3">
      <c r="A130" s="31" t="s">
        <v>296</v>
      </c>
      <c r="B130" s="15" t="s">
        <v>297</v>
      </c>
      <c r="C130" s="47">
        <v>755102</v>
      </c>
      <c r="D130" s="54"/>
      <c r="E130" s="46"/>
      <c r="F130" s="46"/>
      <c r="G130" s="43">
        <v>755102</v>
      </c>
    </row>
    <row r="131" spans="1:8" ht="15.75" thickBot="1" x14ac:dyDescent="0.3">
      <c r="A131" s="30" t="s">
        <v>122</v>
      </c>
      <c r="B131" s="16" t="s">
        <v>91</v>
      </c>
      <c r="C131" s="48">
        <f>C132</f>
        <v>49804013</v>
      </c>
      <c r="D131" s="46"/>
      <c r="E131" s="46"/>
      <c r="F131" s="46"/>
      <c r="G131" s="48">
        <f>G132</f>
        <v>49543091.659999996</v>
      </c>
    </row>
    <row r="132" spans="1:8" ht="15.75" thickBot="1" x14ac:dyDescent="0.3">
      <c r="A132" s="34" t="s">
        <v>123</v>
      </c>
      <c r="B132" s="14" t="s">
        <v>92</v>
      </c>
      <c r="C132" s="47">
        <v>49804013</v>
      </c>
      <c r="D132" s="50"/>
      <c r="E132" s="46"/>
      <c r="F132" s="46"/>
      <c r="G132" s="47">
        <v>49543091.659999996</v>
      </c>
      <c r="H132" s="13"/>
    </row>
    <row r="133" spans="1:8" x14ac:dyDescent="0.25">
      <c r="A133" s="75" t="s">
        <v>124</v>
      </c>
      <c r="B133" s="84" t="s">
        <v>93</v>
      </c>
      <c r="C133" s="78">
        <f>C136+C142+C146+C148+C150+C152+C154</f>
        <v>375690587</v>
      </c>
      <c r="D133" s="46"/>
      <c r="E133" s="46"/>
      <c r="F133" s="46"/>
      <c r="G133" s="78">
        <f>G136+G142+G146+G148+G150+G152+G154</f>
        <v>375288336.64999998</v>
      </c>
    </row>
    <row r="134" spans="1:8" ht="3.75" customHeight="1" x14ac:dyDescent="0.25">
      <c r="A134" s="76"/>
      <c r="B134" s="85"/>
      <c r="C134" s="79"/>
      <c r="D134" s="46"/>
      <c r="E134" s="46"/>
      <c r="F134" s="46"/>
      <c r="G134" s="79"/>
    </row>
    <row r="135" spans="1:8" ht="1.5" customHeight="1" thickBot="1" x14ac:dyDescent="0.3">
      <c r="A135" s="77"/>
      <c r="B135" s="86"/>
      <c r="C135" s="80"/>
      <c r="D135" s="46"/>
      <c r="E135" s="46"/>
      <c r="F135" s="46"/>
      <c r="G135" s="80"/>
    </row>
    <row r="136" spans="1:8" x14ac:dyDescent="0.25">
      <c r="A136" s="63" t="s">
        <v>125</v>
      </c>
      <c r="B136" s="66" t="s">
        <v>94</v>
      </c>
      <c r="C136" s="81">
        <f>C139</f>
        <v>70522</v>
      </c>
      <c r="D136" s="46"/>
      <c r="E136" s="46"/>
      <c r="F136" s="46"/>
      <c r="G136" s="81">
        <f>G139</f>
        <v>70522</v>
      </c>
    </row>
    <row r="137" spans="1:8" x14ac:dyDescent="0.25">
      <c r="A137" s="64"/>
      <c r="B137" s="67"/>
      <c r="C137" s="82"/>
      <c r="D137" s="46"/>
      <c r="E137" s="46"/>
      <c r="F137" s="46"/>
      <c r="G137" s="82"/>
    </row>
    <row r="138" spans="1:8" ht="7.5" customHeight="1" thickBot="1" x14ac:dyDescent="0.3">
      <c r="A138" s="65"/>
      <c r="B138" s="68"/>
      <c r="C138" s="83"/>
      <c r="D138" s="46"/>
      <c r="E138" s="46"/>
      <c r="F138" s="46"/>
      <c r="G138" s="83"/>
    </row>
    <row r="139" spans="1:8" x14ac:dyDescent="0.25">
      <c r="A139" s="63" t="s">
        <v>126</v>
      </c>
      <c r="B139" s="66" t="s">
        <v>95</v>
      </c>
      <c r="C139" s="72">
        <v>70522</v>
      </c>
      <c r="D139" s="46"/>
      <c r="E139" s="46"/>
      <c r="F139" s="46"/>
      <c r="G139" s="81">
        <v>70522</v>
      </c>
    </row>
    <row r="140" spans="1:8" x14ac:dyDescent="0.25">
      <c r="A140" s="64"/>
      <c r="B140" s="67"/>
      <c r="C140" s="73"/>
      <c r="D140" s="46"/>
      <c r="E140" s="46"/>
      <c r="F140" s="46"/>
      <c r="G140" s="82"/>
    </row>
    <row r="141" spans="1:8" ht="8.25" customHeight="1" thickBot="1" x14ac:dyDescent="0.3">
      <c r="A141" s="65"/>
      <c r="B141" s="68"/>
      <c r="C141" s="74"/>
      <c r="D141" s="46"/>
      <c r="E141" s="46"/>
      <c r="F141" s="46"/>
      <c r="G141" s="83"/>
    </row>
    <row r="142" spans="1:8" x14ac:dyDescent="0.25">
      <c r="A142" s="63" t="s">
        <v>127</v>
      </c>
      <c r="B142" s="66" t="s">
        <v>96</v>
      </c>
      <c r="C142" s="81">
        <f>C145</f>
        <v>3548959</v>
      </c>
      <c r="D142" s="46"/>
      <c r="E142" s="46"/>
      <c r="F142" s="46"/>
      <c r="G142" s="81">
        <f>G145</f>
        <v>3548959</v>
      </c>
    </row>
    <row r="143" spans="1:8" x14ac:dyDescent="0.25">
      <c r="A143" s="64"/>
      <c r="B143" s="67"/>
      <c r="C143" s="82"/>
      <c r="D143" s="46"/>
      <c r="E143" s="46"/>
      <c r="F143" s="46"/>
      <c r="G143" s="82"/>
    </row>
    <row r="144" spans="1:8" ht="8.25" customHeight="1" thickBot="1" x14ac:dyDescent="0.3">
      <c r="A144" s="65"/>
      <c r="B144" s="68"/>
      <c r="C144" s="83"/>
      <c r="D144" s="46"/>
      <c r="E144" s="46"/>
      <c r="F144" s="46"/>
      <c r="G144" s="83"/>
    </row>
    <row r="145" spans="1:7" ht="41.25" customHeight="1" thickBot="1" x14ac:dyDescent="0.3">
      <c r="A145" s="28" t="s">
        <v>128</v>
      </c>
      <c r="B145" s="3" t="s">
        <v>97</v>
      </c>
      <c r="C145" s="47">
        <v>3548959</v>
      </c>
      <c r="D145" s="51"/>
      <c r="E145" s="46"/>
      <c r="F145" s="46"/>
      <c r="G145" s="47">
        <v>3548959</v>
      </c>
    </row>
    <row r="146" spans="1:7" ht="50.25" customHeight="1" thickBot="1" x14ac:dyDescent="0.3">
      <c r="A146" s="28" t="s">
        <v>215</v>
      </c>
      <c r="B146" s="3" t="s">
        <v>216</v>
      </c>
      <c r="C146" s="47">
        <f>C147</f>
        <v>11745573</v>
      </c>
      <c r="D146" s="46"/>
      <c r="E146" s="46"/>
      <c r="F146" s="46"/>
      <c r="G146" s="43">
        <f>G147</f>
        <v>11745573</v>
      </c>
    </row>
    <row r="147" spans="1:7" ht="49.5" customHeight="1" thickBot="1" x14ac:dyDescent="0.3">
      <c r="A147" s="28" t="s">
        <v>214</v>
      </c>
      <c r="B147" s="3" t="s">
        <v>219</v>
      </c>
      <c r="C147" s="47">
        <v>11745573</v>
      </c>
      <c r="D147" s="51"/>
      <c r="E147" s="46"/>
      <c r="F147" s="46"/>
      <c r="G147" s="47">
        <v>11745573</v>
      </c>
    </row>
    <row r="148" spans="1:7" ht="38.25" customHeight="1" thickBot="1" x14ac:dyDescent="0.3">
      <c r="A148" s="28" t="s">
        <v>272</v>
      </c>
      <c r="B148" s="3" t="s">
        <v>271</v>
      </c>
      <c r="C148" s="47">
        <f>C149</f>
        <v>2019</v>
      </c>
      <c r="D148" s="51"/>
      <c r="E148" s="46"/>
      <c r="F148" s="46"/>
      <c r="G148" s="43">
        <f>G149</f>
        <v>2019</v>
      </c>
    </row>
    <row r="149" spans="1:7" ht="52.5" customHeight="1" thickBot="1" x14ac:dyDescent="0.3">
      <c r="A149" s="28" t="s">
        <v>273</v>
      </c>
      <c r="B149" s="3" t="s">
        <v>274</v>
      </c>
      <c r="C149" s="47">
        <v>2019</v>
      </c>
      <c r="D149" s="51"/>
      <c r="E149" s="46"/>
      <c r="F149" s="46"/>
      <c r="G149" s="43">
        <v>2019</v>
      </c>
    </row>
    <row r="150" spans="1:7" ht="54.75" customHeight="1" thickBot="1" x14ac:dyDescent="0.3">
      <c r="A150" s="35" t="s">
        <v>178</v>
      </c>
      <c r="B150" s="3" t="s">
        <v>180</v>
      </c>
      <c r="C150" s="47">
        <f>C151</f>
        <v>20325223</v>
      </c>
      <c r="D150" s="46"/>
      <c r="E150" s="46"/>
      <c r="F150" s="46"/>
      <c r="G150" s="43">
        <f>G151</f>
        <v>20325223</v>
      </c>
    </row>
    <row r="151" spans="1:7" ht="50.25" customHeight="1" thickBot="1" x14ac:dyDescent="0.3">
      <c r="A151" s="35" t="s">
        <v>179</v>
      </c>
      <c r="B151" s="3" t="s">
        <v>181</v>
      </c>
      <c r="C151" s="47">
        <v>20325223</v>
      </c>
      <c r="D151" s="46"/>
      <c r="E151" s="46"/>
      <c r="F151" s="46"/>
      <c r="G151" s="43">
        <v>20325223</v>
      </c>
    </row>
    <row r="152" spans="1:7" ht="24.75" thickBot="1" x14ac:dyDescent="0.3">
      <c r="A152" s="35" t="s">
        <v>224</v>
      </c>
      <c r="B152" s="12" t="s">
        <v>226</v>
      </c>
      <c r="C152" s="47">
        <f>C153</f>
        <v>948700</v>
      </c>
      <c r="D152" s="55"/>
      <c r="E152" s="46"/>
      <c r="F152" s="46"/>
      <c r="G152" s="43">
        <f>G153</f>
        <v>948700</v>
      </c>
    </row>
    <row r="153" spans="1:7" ht="28.5" customHeight="1" thickBot="1" x14ac:dyDescent="0.3">
      <c r="A153" s="35" t="s">
        <v>225</v>
      </c>
      <c r="B153" s="12" t="s">
        <v>227</v>
      </c>
      <c r="C153" s="47">
        <v>948700</v>
      </c>
      <c r="D153" s="50"/>
      <c r="E153" s="46"/>
      <c r="F153" s="46"/>
      <c r="G153" s="43">
        <v>948700</v>
      </c>
    </row>
    <row r="154" spans="1:7" ht="20.25" customHeight="1" thickBot="1" x14ac:dyDescent="0.3">
      <c r="A154" s="29" t="s">
        <v>129</v>
      </c>
      <c r="B154" s="4" t="s">
        <v>98</v>
      </c>
      <c r="C154" s="45">
        <f>C155</f>
        <v>339049591</v>
      </c>
      <c r="D154" s="46"/>
      <c r="E154" s="46"/>
      <c r="F154" s="46"/>
      <c r="G154" s="45">
        <f>G155</f>
        <v>338647340.64999998</v>
      </c>
    </row>
    <row r="155" spans="1:7" ht="15.75" customHeight="1" thickBot="1" x14ac:dyDescent="0.3">
      <c r="A155" s="28" t="s">
        <v>130</v>
      </c>
      <c r="B155" s="3" t="s">
        <v>99</v>
      </c>
      <c r="C155" s="43">
        <f>C156+C157+C158+C161+C164+C167+C170+C173+C176+C179+C182+C185+C188+C191+C194+C201+C204</f>
        <v>339049591</v>
      </c>
      <c r="D155" s="43">
        <f t="shared" ref="D155:G155" si="0">D156+D157+D158+D161+D164+D167+D170+D173+D176+D179+D182+D185+D188+D191+D194+D201+D204</f>
        <v>0</v>
      </c>
      <c r="E155" s="43">
        <f t="shared" si="0"/>
        <v>0</v>
      </c>
      <c r="F155" s="43">
        <f t="shared" si="0"/>
        <v>0</v>
      </c>
      <c r="G155" s="43">
        <f t="shared" si="0"/>
        <v>338647340.64999998</v>
      </c>
    </row>
    <row r="156" spans="1:7" ht="48.75" thickBot="1" x14ac:dyDescent="0.3">
      <c r="A156" s="28" t="s">
        <v>131</v>
      </c>
      <c r="B156" s="3" t="s">
        <v>100</v>
      </c>
      <c r="C156" s="47">
        <v>37790</v>
      </c>
      <c r="D156" s="46"/>
      <c r="E156" s="46"/>
      <c r="F156" s="46"/>
      <c r="G156" s="43">
        <v>37790</v>
      </c>
    </row>
    <row r="157" spans="1:7" ht="41.25" customHeight="1" thickBot="1" x14ac:dyDescent="0.3">
      <c r="A157" s="28" t="s">
        <v>131</v>
      </c>
      <c r="B157" s="3" t="s">
        <v>101</v>
      </c>
      <c r="C157" s="47">
        <v>724057</v>
      </c>
      <c r="D157" s="46"/>
      <c r="E157" s="46"/>
      <c r="F157" s="46"/>
      <c r="G157" s="43">
        <v>717622.65</v>
      </c>
    </row>
    <row r="158" spans="1:7" ht="56.25" customHeight="1" x14ac:dyDescent="0.25">
      <c r="A158" s="63" t="s">
        <v>131</v>
      </c>
      <c r="B158" s="66" t="s">
        <v>102</v>
      </c>
      <c r="C158" s="72">
        <v>265104193</v>
      </c>
      <c r="D158" s="46"/>
      <c r="E158" s="46"/>
      <c r="F158" s="46"/>
      <c r="G158" s="81">
        <v>265104193</v>
      </c>
    </row>
    <row r="159" spans="1:7" x14ac:dyDescent="0.25">
      <c r="A159" s="64"/>
      <c r="B159" s="67"/>
      <c r="C159" s="73"/>
      <c r="D159" s="46"/>
      <c r="E159" s="46"/>
      <c r="F159" s="46"/>
      <c r="G159" s="82"/>
    </row>
    <row r="160" spans="1:7" ht="22.5" customHeight="1" thickBot="1" x14ac:dyDescent="0.3">
      <c r="A160" s="65"/>
      <c r="B160" s="68"/>
      <c r="C160" s="74"/>
      <c r="D160" s="52"/>
      <c r="E160" s="46"/>
      <c r="F160" s="46"/>
      <c r="G160" s="83"/>
    </row>
    <row r="161" spans="1:7" ht="18" customHeight="1" x14ac:dyDescent="0.25">
      <c r="A161" s="63" t="s">
        <v>131</v>
      </c>
      <c r="B161" s="66" t="s">
        <v>103</v>
      </c>
      <c r="C161" s="72">
        <v>27346646</v>
      </c>
      <c r="D161" s="46"/>
      <c r="E161" s="46"/>
      <c r="F161" s="46"/>
      <c r="G161" s="81">
        <v>27346646</v>
      </c>
    </row>
    <row r="162" spans="1:7" x14ac:dyDescent="0.25">
      <c r="A162" s="64"/>
      <c r="B162" s="67"/>
      <c r="C162" s="73"/>
      <c r="D162" s="46"/>
      <c r="E162" s="46"/>
      <c r="F162" s="46"/>
      <c r="G162" s="82"/>
    </row>
    <row r="163" spans="1:7" ht="43.5" customHeight="1" thickBot="1" x14ac:dyDescent="0.3">
      <c r="A163" s="65"/>
      <c r="B163" s="68"/>
      <c r="C163" s="74"/>
      <c r="D163" s="50"/>
      <c r="E163" s="46"/>
      <c r="F163" s="46"/>
      <c r="G163" s="83"/>
    </row>
    <row r="164" spans="1:7" x14ac:dyDescent="0.25">
      <c r="A164" s="63" t="s">
        <v>131</v>
      </c>
      <c r="B164" s="66" t="s">
        <v>104</v>
      </c>
      <c r="C164" s="72">
        <v>114356</v>
      </c>
      <c r="D164" s="46"/>
      <c r="E164" s="46"/>
      <c r="F164" s="46"/>
      <c r="G164" s="81">
        <v>114356</v>
      </c>
    </row>
    <row r="165" spans="1:7" ht="13.5" customHeight="1" thickBot="1" x14ac:dyDescent="0.3">
      <c r="A165" s="64"/>
      <c r="B165" s="67"/>
      <c r="C165" s="73"/>
      <c r="D165" s="46"/>
      <c r="E165" s="46"/>
      <c r="F165" s="46"/>
      <c r="G165" s="82"/>
    </row>
    <row r="166" spans="1:7" ht="3.75" hidden="1" customHeight="1" thickBot="1" x14ac:dyDescent="0.3">
      <c r="A166" s="65"/>
      <c r="B166" s="68"/>
      <c r="C166" s="74"/>
      <c r="D166" s="46"/>
      <c r="E166" s="46"/>
      <c r="F166" s="46"/>
      <c r="G166" s="83"/>
    </row>
    <row r="167" spans="1:7" x14ac:dyDescent="0.25">
      <c r="A167" s="63" t="s">
        <v>131</v>
      </c>
      <c r="B167" s="66" t="s">
        <v>105</v>
      </c>
      <c r="C167" s="72">
        <v>2267400</v>
      </c>
      <c r="D167" s="46"/>
      <c r="E167" s="46"/>
      <c r="F167" s="46"/>
      <c r="G167" s="81">
        <v>2267400</v>
      </c>
    </row>
    <row r="168" spans="1:7" ht="17.25" customHeight="1" x14ac:dyDescent="0.25">
      <c r="A168" s="64"/>
      <c r="B168" s="67"/>
      <c r="C168" s="73"/>
      <c r="D168" s="46"/>
      <c r="E168" s="46"/>
      <c r="F168" s="46"/>
      <c r="G168" s="82"/>
    </row>
    <row r="169" spans="1:7" ht="9" customHeight="1" thickBot="1" x14ac:dyDescent="0.3">
      <c r="A169" s="65"/>
      <c r="B169" s="68"/>
      <c r="C169" s="74"/>
      <c r="D169" s="46"/>
      <c r="E169" s="46"/>
      <c r="F169" s="46"/>
      <c r="G169" s="83"/>
    </row>
    <row r="170" spans="1:7" x14ac:dyDescent="0.25">
      <c r="A170" s="63" t="s">
        <v>131</v>
      </c>
      <c r="B170" s="66" t="s">
        <v>106</v>
      </c>
      <c r="C170" s="72">
        <v>270760</v>
      </c>
      <c r="D170" s="46"/>
      <c r="E170" s="46"/>
      <c r="F170" s="46"/>
      <c r="G170" s="81">
        <v>270760</v>
      </c>
    </row>
    <row r="171" spans="1:7" x14ac:dyDescent="0.25">
      <c r="A171" s="64"/>
      <c r="B171" s="67"/>
      <c r="C171" s="73"/>
      <c r="D171" s="46"/>
      <c r="E171" s="46"/>
      <c r="F171" s="46"/>
      <c r="G171" s="82"/>
    </row>
    <row r="172" spans="1:7" ht="33" customHeight="1" thickBot="1" x14ac:dyDescent="0.3">
      <c r="A172" s="65"/>
      <c r="B172" s="68"/>
      <c r="C172" s="74"/>
      <c r="D172" s="50"/>
      <c r="E172" s="46"/>
      <c r="F172" s="46"/>
      <c r="G172" s="83"/>
    </row>
    <row r="173" spans="1:7" x14ac:dyDescent="0.25">
      <c r="A173" s="63" t="s">
        <v>131</v>
      </c>
      <c r="B173" s="66" t="s">
        <v>107</v>
      </c>
      <c r="C173" s="72">
        <v>377900</v>
      </c>
      <c r="D173" s="46"/>
      <c r="E173" s="46"/>
      <c r="F173" s="46"/>
      <c r="G173" s="81">
        <v>377900</v>
      </c>
    </row>
    <row r="174" spans="1:7" x14ac:dyDescent="0.25">
      <c r="A174" s="64"/>
      <c r="B174" s="67"/>
      <c r="C174" s="73"/>
      <c r="D174" s="46"/>
      <c r="E174" s="46"/>
      <c r="F174" s="46"/>
      <c r="G174" s="82"/>
    </row>
    <row r="175" spans="1:7" ht="9" customHeight="1" thickBot="1" x14ac:dyDescent="0.3">
      <c r="A175" s="65"/>
      <c r="B175" s="68"/>
      <c r="C175" s="74"/>
      <c r="D175" s="46"/>
      <c r="E175" s="46"/>
      <c r="F175" s="46"/>
      <c r="G175" s="83"/>
    </row>
    <row r="176" spans="1:7" x14ac:dyDescent="0.25">
      <c r="A176" s="63" t="s">
        <v>131</v>
      </c>
      <c r="B176" s="66" t="s">
        <v>108</v>
      </c>
      <c r="C176" s="72">
        <v>1133700</v>
      </c>
      <c r="D176" s="46"/>
      <c r="E176" s="46"/>
      <c r="F176" s="46"/>
      <c r="G176" s="81">
        <v>1133700</v>
      </c>
    </row>
    <row r="177" spans="1:7" ht="17.25" customHeight="1" x14ac:dyDescent="0.25">
      <c r="A177" s="64"/>
      <c r="B177" s="67"/>
      <c r="C177" s="73"/>
      <c r="D177" s="46"/>
      <c r="E177" s="46"/>
      <c r="F177" s="46"/>
      <c r="G177" s="82"/>
    </row>
    <row r="178" spans="1:7" ht="18.75" customHeight="1" thickBot="1" x14ac:dyDescent="0.3">
      <c r="A178" s="65"/>
      <c r="B178" s="68"/>
      <c r="C178" s="74"/>
      <c r="D178" s="46"/>
      <c r="E178" s="46"/>
      <c r="F178" s="46"/>
      <c r="G178" s="83"/>
    </row>
    <row r="179" spans="1:7" x14ac:dyDescent="0.25">
      <c r="A179" s="63" t="s">
        <v>131</v>
      </c>
      <c r="B179" s="69" t="s">
        <v>109</v>
      </c>
      <c r="C179" s="72">
        <v>17199487</v>
      </c>
      <c r="D179" s="46"/>
      <c r="E179" s="46"/>
      <c r="F179" s="46"/>
      <c r="G179" s="81">
        <v>17147551</v>
      </c>
    </row>
    <row r="180" spans="1:7" ht="17.25" customHeight="1" x14ac:dyDescent="0.25">
      <c r="A180" s="64"/>
      <c r="B180" s="70"/>
      <c r="C180" s="73"/>
      <c r="D180" s="46"/>
      <c r="E180" s="46"/>
      <c r="F180" s="46"/>
      <c r="G180" s="82"/>
    </row>
    <row r="181" spans="1:7" ht="43.5" customHeight="1" thickBot="1" x14ac:dyDescent="0.3">
      <c r="A181" s="65"/>
      <c r="B181" s="71"/>
      <c r="C181" s="74"/>
      <c r="D181" s="46"/>
      <c r="E181" s="46"/>
      <c r="F181" s="46"/>
      <c r="G181" s="83"/>
    </row>
    <row r="182" spans="1:7" x14ac:dyDescent="0.25">
      <c r="A182" s="63" t="s">
        <v>131</v>
      </c>
      <c r="B182" s="69" t="s">
        <v>110</v>
      </c>
      <c r="C182" s="87">
        <v>3957373</v>
      </c>
      <c r="D182" s="46"/>
      <c r="E182" s="46"/>
      <c r="F182" s="46"/>
      <c r="G182" s="81">
        <v>3957373</v>
      </c>
    </row>
    <row r="183" spans="1:7" x14ac:dyDescent="0.25">
      <c r="A183" s="64"/>
      <c r="B183" s="70"/>
      <c r="C183" s="88"/>
      <c r="D183" s="46"/>
      <c r="E183" s="46"/>
      <c r="F183" s="46"/>
      <c r="G183" s="82"/>
    </row>
    <row r="184" spans="1:7" ht="23.25" customHeight="1" thickBot="1" x14ac:dyDescent="0.3">
      <c r="A184" s="65"/>
      <c r="B184" s="71"/>
      <c r="C184" s="89"/>
      <c r="D184" s="51"/>
      <c r="E184" s="46"/>
      <c r="F184" s="46"/>
      <c r="G184" s="83"/>
    </row>
    <row r="185" spans="1:7" x14ac:dyDescent="0.25">
      <c r="A185" s="63" t="s">
        <v>131</v>
      </c>
      <c r="B185" s="66" t="s">
        <v>111</v>
      </c>
      <c r="C185" s="72">
        <v>377900</v>
      </c>
      <c r="D185" s="46"/>
      <c r="E185" s="46"/>
      <c r="F185" s="46"/>
      <c r="G185" s="81">
        <v>377900</v>
      </c>
    </row>
    <row r="186" spans="1:7" x14ac:dyDescent="0.25">
      <c r="A186" s="64"/>
      <c r="B186" s="67"/>
      <c r="C186" s="73"/>
      <c r="D186" s="46"/>
      <c r="E186" s="46"/>
      <c r="F186" s="46"/>
      <c r="G186" s="82"/>
    </row>
    <row r="187" spans="1:7" ht="11.25" customHeight="1" thickBot="1" x14ac:dyDescent="0.3">
      <c r="A187" s="65"/>
      <c r="B187" s="68"/>
      <c r="C187" s="74"/>
      <c r="D187" s="46"/>
      <c r="E187" s="46"/>
      <c r="F187" s="46"/>
      <c r="G187" s="83"/>
    </row>
    <row r="188" spans="1:7" ht="29.25" customHeight="1" x14ac:dyDescent="0.25">
      <c r="A188" s="63" t="s">
        <v>131</v>
      </c>
      <c r="B188" s="66" t="s">
        <v>112</v>
      </c>
      <c r="C188" s="72">
        <v>377900</v>
      </c>
      <c r="D188" s="46"/>
      <c r="E188" s="46"/>
      <c r="F188" s="46"/>
      <c r="G188" s="81">
        <v>377900</v>
      </c>
    </row>
    <row r="189" spans="1:7" ht="9.75" customHeight="1" x14ac:dyDescent="0.25">
      <c r="A189" s="64"/>
      <c r="B189" s="67"/>
      <c r="C189" s="73"/>
      <c r="D189" s="46"/>
      <c r="E189" s="46"/>
      <c r="F189" s="46"/>
      <c r="G189" s="82"/>
    </row>
    <row r="190" spans="1:7" ht="1.5" customHeight="1" thickBot="1" x14ac:dyDescent="0.3">
      <c r="A190" s="65"/>
      <c r="B190" s="68"/>
      <c r="C190" s="74"/>
      <c r="D190" s="46"/>
      <c r="E190" s="46"/>
      <c r="F190" s="46"/>
      <c r="G190" s="83"/>
    </row>
    <row r="191" spans="1:7" x14ac:dyDescent="0.25">
      <c r="A191" s="63" t="s">
        <v>131</v>
      </c>
      <c r="B191" s="66" t="s">
        <v>113</v>
      </c>
      <c r="C191" s="72">
        <v>10238813</v>
      </c>
      <c r="D191" s="46"/>
      <c r="E191" s="46"/>
      <c r="F191" s="46"/>
      <c r="G191" s="81">
        <v>10238813</v>
      </c>
    </row>
    <row r="192" spans="1:7" x14ac:dyDescent="0.25">
      <c r="A192" s="64"/>
      <c r="B192" s="67"/>
      <c r="C192" s="73"/>
      <c r="D192" s="46"/>
      <c r="E192" s="46"/>
      <c r="F192" s="46"/>
      <c r="G192" s="82"/>
    </row>
    <row r="193" spans="1:7" ht="21.75" customHeight="1" thickBot="1" x14ac:dyDescent="0.3">
      <c r="A193" s="65"/>
      <c r="B193" s="68"/>
      <c r="C193" s="74"/>
      <c r="D193" s="46"/>
      <c r="E193" s="46"/>
      <c r="F193" s="46"/>
      <c r="G193" s="83"/>
    </row>
    <row r="194" spans="1:7" x14ac:dyDescent="0.25">
      <c r="A194" s="63" t="s">
        <v>131</v>
      </c>
      <c r="B194" s="66" t="s">
        <v>114</v>
      </c>
      <c r="C194" s="72">
        <v>7808958</v>
      </c>
      <c r="D194" s="46"/>
      <c r="E194" s="46"/>
      <c r="F194" s="46"/>
      <c r="G194" s="81">
        <v>7808958</v>
      </c>
    </row>
    <row r="195" spans="1:7" ht="15.75" thickBot="1" x14ac:dyDescent="0.3">
      <c r="A195" s="64"/>
      <c r="B195" s="67"/>
      <c r="C195" s="73"/>
      <c r="D195" s="46"/>
      <c r="E195" s="46"/>
      <c r="F195" s="46"/>
      <c r="G195" s="82"/>
    </row>
    <row r="196" spans="1:7" ht="12" hidden="1" customHeight="1" thickBot="1" x14ac:dyDescent="0.3">
      <c r="A196" s="65"/>
      <c r="B196" s="68"/>
      <c r="C196" s="74"/>
      <c r="D196" s="46"/>
      <c r="E196" s="46"/>
      <c r="F196" s="46"/>
      <c r="G196" s="83"/>
    </row>
    <row r="197" spans="1:7" ht="4.5" hidden="1" customHeight="1" thickBot="1" x14ac:dyDescent="0.3">
      <c r="A197" s="36"/>
      <c r="B197" s="11"/>
      <c r="C197" s="56"/>
      <c r="D197" s="46"/>
      <c r="E197" s="46"/>
      <c r="F197" s="46"/>
      <c r="G197" s="43"/>
    </row>
    <row r="198" spans="1:7" hidden="1" x14ac:dyDescent="0.25">
      <c r="A198" s="36"/>
      <c r="B198" s="11"/>
      <c r="C198" s="56"/>
      <c r="D198" s="46"/>
      <c r="E198" s="46"/>
      <c r="F198" s="46"/>
      <c r="G198" s="43"/>
    </row>
    <row r="199" spans="1:7" ht="15.75" hidden="1" thickBot="1" x14ac:dyDescent="0.3">
      <c r="A199" s="36"/>
      <c r="B199" s="11"/>
      <c r="C199" s="56"/>
      <c r="D199" s="46"/>
      <c r="E199" s="46"/>
      <c r="F199" s="46"/>
      <c r="G199" s="43"/>
    </row>
    <row r="200" spans="1:7" ht="15.75" hidden="1" thickBot="1" x14ac:dyDescent="0.3">
      <c r="A200" s="36"/>
      <c r="B200" s="11"/>
      <c r="C200" s="56"/>
      <c r="D200" s="46"/>
      <c r="E200" s="46"/>
      <c r="F200" s="46"/>
      <c r="G200" s="43"/>
    </row>
    <row r="201" spans="1:7" x14ac:dyDescent="0.25">
      <c r="A201" s="63" t="s">
        <v>131</v>
      </c>
      <c r="B201" s="66" t="s">
        <v>115</v>
      </c>
      <c r="C201" s="72">
        <v>1571434</v>
      </c>
      <c r="D201" s="46"/>
      <c r="E201" s="46"/>
      <c r="F201" s="46"/>
      <c r="G201" s="81">
        <v>1227554</v>
      </c>
    </row>
    <row r="202" spans="1:7" x14ac:dyDescent="0.25">
      <c r="A202" s="64"/>
      <c r="B202" s="67"/>
      <c r="C202" s="73"/>
      <c r="D202" s="46"/>
      <c r="E202" s="46"/>
      <c r="F202" s="46"/>
      <c r="G202" s="82"/>
    </row>
    <row r="203" spans="1:7" ht="22.5" customHeight="1" thickBot="1" x14ac:dyDescent="0.3">
      <c r="A203" s="65"/>
      <c r="B203" s="68"/>
      <c r="C203" s="74"/>
      <c r="D203" s="46"/>
      <c r="E203" s="46"/>
      <c r="F203" s="46"/>
      <c r="G203" s="83"/>
    </row>
    <row r="204" spans="1:7" x14ac:dyDescent="0.25">
      <c r="A204" s="63" t="s">
        <v>131</v>
      </c>
      <c r="B204" s="66" t="s">
        <v>142</v>
      </c>
      <c r="C204" s="72">
        <v>140924</v>
      </c>
      <c r="D204" s="46"/>
      <c r="E204" s="46"/>
      <c r="F204" s="46"/>
      <c r="G204" s="81">
        <v>140924</v>
      </c>
    </row>
    <row r="205" spans="1:7" ht="14.25" customHeight="1" x14ac:dyDescent="0.25">
      <c r="A205" s="64"/>
      <c r="B205" s="67"/>
      <c r="C205" s="73"/>
      <c r="D205" s="46"/>
      <c r="E205" s="46"/>
      <c r="F205" s="46"/>
      <c r="G205" s="82"/>
    </row>
    <row r="206" spans="1:7" ht="47.25" customHeight="1" thickBot="1" x14ac:dyDescent="0.3">
      <c r="A206" s="65"/>
      <c r="B206" s="68"/>
      <c r="C206" s="74"/>
      <c r="D206" s="46"/>
      <c r="E206" s="46"/>
      <c r="F206" s="46"/>
      <c r="G206" s="83"/>
    </row>
    <row r="207" spans="1:7" ht="18.75" customHeight="1" thickBot="1" x14ac:dyDescent="0.3">
      <c r="A207" s="29" t="s">
        <v>195</v>
      </c>
      <c r="B207" s="4" t="s">
        <v>196</v>
      </c>
      <c r="C207" s="57">
        <f>C208+C210+C214</f>
        <v>2569168</v>
      </c>
      <c r="D207" s="46"/>
      <c r="E207" s="46"/>
      <c r="F207" s="46"/>
      <c r="G207" s="45">
        <f>G208+G210+G214+G212</f>
        <v>19030720</v>
      </c>
    </row>
    <row r="208" spans="1:7" ht="42" customHeight="1" thickBot="1" x14ac:dyDescent="0.3">
      <c r="A208" s="29" t="s">
        <v>256</v>
      </c>
      <c r="B208" s="4" t="s">
        <v>265</v>
      </c>
      <c r="C208" s="57">
        <f>C209</f>
        <v>1109808</v>
      </c>
      <c r="D208" s="50"/>
      <c r="E208" s="46"/>
      <c r="F208" s="46"/>
      <c r="G208" s="45">
        <f>G209</f>
        <v>1109808</v>
      </c>
    </row>
    <row r="209" spans="1:7" ht="54.75" customHeight="1" thickBot="1" x14ac:dyDescent="0.3">
      <c r="A209" s="28" t="s">
        <v>255</v>
      </c>
      <c r="B209" s="3" t="s">
        <v>257</v>
      </c>
      <c r="C209" s="58">
        <v>1109808</v>
      </c>
      <c r="D209" s="50"/>
      <c r="E209" s="46"/>
      <c r="F209" s="46"/>
      <c r="G209" s="43">
        <v>1109808</v>
      </c>
    </row>
    <row r="210" spans="1:7" ht="114" customHeight="1" thickBot="1" x14ac:dyDescent="0.3">
      <c r="A210" s="29" t="s">
        <v>328</v>
      </c>
      <c r="B210" s="4" t="s">
        <v>330</v>
      </c>
      <c r="C210" s="57">
        <f>C211</f>
        <v>234360</v>
      </c>
      <c r="D210" s="50"/>
      <c r="E210" s="46"/>
      <c r="F210" s="46"/>
      <c r="G210" s="45">
        <f>G211</f>
        <v>231880</v>
      </c>
    </row>
    <row r="211" spans="1:7" ht="111.75" customHeight="1" thickBot="1" x14ac:dyDescent="0.3">
      <c r="A211" s="28" t="s">
        <v>329</v>
      </c>
      <c r="B211" s="3" t="s">
        <v>331</v>
      </c>
      <c r="C211" s="58">
        <v>234360</v>
      </c>
      <c r="D211" s="50"/>
      <c r="E211" s="46"/>
      <c r="F211" s="46"/>
      <c r="G211" s="43">
        <v>231880</v>
      </c>
    </row>
    <row r="212" spans="1:7" ht="29.25" customHeight="1" thickBot="1" x14ac:dyDescent="0.3">
      <c r="A212" s="28" t="s">
        <v>336</v>
      </c>
      <c r="B212" s="3" t="s">
        <v>338</v>
      </c>
      <c r="C212" s="58">
        <v>0</v>
      </c>
      <c r="D212" s="50"/>
      <c r="E212" s="46"/>
      <c r="F212" s="46"/>
      <c r="G212" s="45">
        <v>16464032</v>
      </c>
    </row>
    <row r="213" spans="1:7" ht="40.5" customHeight="1" thickBot="1" x14ac:dyDescent="0.3">
      <c r="A213" s="28" t="s">
        <v>337</v>
      </c>
      <c r="B213" s="3" t="s">
        <v>339</v>
      </c>
      <c r="C213" s="58">
        <v>0</v>
      </c>
      <c r="D213" s="50"/>
      <c r="E213" s="46"/>
      <c r="F213" s="46"/>
      <c r="G213" s="43" t="s">
        <v>340</v>
      </c>
    </row>
    <row r="214" spans="1:7" ht="18" customHeight="1" thickBot="1" x14ac:dyDescent="0.3">
      <c r="A214" s="29" t="s">
        <v>324</v>
      </c>
      <c r="B214" s="4" t="s">
        <v>322</v>
      </c>
      <c r="C214" s="57">
        <f>C215</f>
        <v>1225000</v>
      </c>
      <c r="D214" s="50"/>
      <c r="E214" s="46"/>
      <c r="F214" s="46"/>
      <c r="G214" s="45">
        <f>G215</f>
        <v>1225000</v>
      </c>
    </row>
    <row r="215" spans="1:7" ht="27" customHeight="1" thickBot="1" x14ac:dyDescent="0.3">
      <c r="A215" s="28" t="s">
        <v>325</v>
      </c>
      <c r="B215" s="3" t="s">
        <v>323</v>
      </c>
      <c r="C215" s="58">
        <v>1225000</v>
      </c>
      <c r="D215" s="50"/>
      <c r="E215" s="46"/>
      <c r="F215" s="46"/>
      <c r="G215" s="43">
        <v>1225000</v>
      </c>
    </row>
    <row r="216" spans="1:7" ht="18.75" customHeight="1" thickBot="1" x14ac:dyDescent="0.3">
      <c r="A216" s="29" t="s">
        <v>197</v>
      </c>
      <c r="B216" s="4" t="s">
        <v>198</v>
      </c>
      <c r="C216" s="57">
        <f>C217</f>
        <v>550000</v>
      </c>
      <c r="D216" s="46"/>
      <c r="E216" s="46"/>
      <c r="F216" s="46"/>
      <c r="G216" s="45">
        <f>G217</f>
        <v>550000</v>
      </c>
    </row>
    <row r="217" spans="1:7" ht="26.25" customHeight="1" thickBot="1" x14ac:dyDescent="0.3">
      <c r="A217" s="28" t="s">
        <v>229</v>
      </c>
      <c r="B217" s="3" t="s">
        <v>228</v>
      </c>
      <c r="C217" s="58">
        <f>C218</f>
        <v>550000</v>
      </c>
      <c r="D217" s="46"/>
      <c r="E217" s="46"/>
      <c r="F217" s="46"/>
      <c r="G217" s="43">
        <f>G218</f>
        <v>550000</v>
      </c>
    </row>
    <row r="218" spans="1:7" ht="26.25" customHeight="1" thickBot="1" x14ac:dyDescent="0.3">
      <c r="A218" s="28" t="s">
        <v>230</v>
      </c>
      <c r="B218" s="3" t="s">
        <v>228</v>
      </c>
      <c r="C218" s="58">
        <v>550000</v>
      </c>
      <c r="D218" s="50"/>
      <c r="E218" s="46"/>
      <c r="F218" s="46"/>
      <c r="G218" s="43">
        <v>550000</v>
      </c>
    </row>
    <row r="219" spans="1:7" ht="26.25" customHeight="1" thickBot="1" x14ac:dyDescent="0.3">
      <c r="A219" s="29" t="s">
        <v>248</v>
      </c>
      <c r="B219" s="4" t="s">
        <v>244</v>
      </c>
      <c r="C219" s="57">
        <f>C220</f>
        <v>5931049.5800000001</v>
      </c>
      <c r="D219" s="46"/>
      <c r="E219" s="46"/>
      <c r="F219" s="46"/>
      <c r="G219" s="45">
        <f>G220</f>
        <v>5931049.5800000001</v>
      </c>
    </row>
    <row r="220" spans="1:7" ht="52.5" customHeight="1" thickBot="1" x14ac:dyDescent="0.3">
      <c r="A220" s="28" t="s">
        <v>249</v>
      </c>
      <c r="B220" s="3" t="s">
        <v>245</v>
      </c>
      <c r="C220" s="58">
        <f>C221</f>
        <v>5931049.5800000001</v>
      </c>
      <c r="D220" s="46"/>
      <c r="E220" s="46"/>
      <c r="F220" s="46"/>
      <c r="G220" s="43">
        <f>G221</f>
        <v>5931049.5800000001</v>
      </c>
    </row>
    <row r="221" spans="1:7" ht="54.75" customHeight="1" thickBot="1" x14ac:dyDescent="0.3">
      <c r="A221" s="28" t="s">
        <v>250</v>
      </c>
      <c r="B221" s="3" t="s">
        <v>246</v>
      </c>
      <c r="C221" s="58">
        <f>C222</f>
        <v>5931049.5800000001</v>
      </c>
      <c r="D221" s="46"/>
      <c r="E221" s="46"/>
      <c r="F221" s="46"/>
      <c r="G221" s="43">
        <f>G222</f>
        <v>5931049.5800000001</v>
      </c>
    </row>
    <row r="222" spans="1:7" ht="38.25" customHeight="1" thickBot="1" x14ac:dyDescent="0.3">
      <c r="A222" s="28" t="s">
        <v>251</v>
      </c>
      <c r="B222" s="3" t="s">
        <v>247</v>
      </c>
      <c r="C222" s="58">
        <v>5931049.5800000001</v>
      </c>
      <c r="D222" s="46"/>
      <c r="E222" s="46"/>
      <c r="F222" s="46"/>
      <c r="G222" s="43">
        <v>5931049.5800000001</v>
      </c>
    </row>
    <row r="223" spans="1:7" ht="25.5" customHeight="1" thickBot="1" x14ac:dyDescent="0.3">
      <c r="A223" s="29" t="s">
        <v>145</v>
      </c>
      <c r="B223" s="4" t="s">
        <v>146</v>
      </c>
      <c r="C223" s="57">
        <f>C224</f>
        <v>-7125249.3799999999</v>
      </c>
      <c r="D223" s="46"/>
      <c r="E223" s="46"/>
      <c r="F223" s="46"/>
      <c r="G223" s="45">
        <v>-7125249.3799999999</v>
      </c>
    </row>
    <row r="224" spans="1:7" ht="40.5" customHeight="1" thickBot="1" x14ac:dyDescent="0.3">
      <c r="A224" s="28" t="s">
        <v>222</v>
      </c>
      <c r="B224" s="3" t="s">
        <v>220</v>
      </c>
      <c r="C224" s="58">
        <f>C225+C226+C227</f>
        <v>-7125249.3799999999</v>
      </c>
      <c r="D224" s="46"/>
      <c r="E224" s="46"/>
      <c r="F224" s="46"/>
      <c r="G224" s="43">
        <f>G225+G226+G227</f>
        <v>-7125249.3799999999</v>
      </c>
    </row>
    <row r="225" spans="1:7" ht="40.5" customHeight="1" thickBot="1" x14ac:dyDescent="0.3">
      <c r="A225" s="28" t="s">
        <v>253</v>
      </c>
      <c r="B225" s="3" t="s">
        <v>254</v>
      </c>
      <c r="C225" s="58">
        <v>-5547392.9100000001</v>
      </c>
      <c r="D225" s="46"/>
      <c r="E225" s="46"/>
      <c r="F225" s="46"/>
      <c r="G225" s="43">
        <v>-5547392.9100000001</v>
      </c>
    </row>
    <row r="226" spans="1:7" ht="52.5" customHeight="1" thickBot="1" x14ac:dyDescent="0.3">
      <c r="A226" s="28" t="s">
        <v>320</v>
      </c>
      <c r="B226" s="3" t="s">
        <v>321</v>
      </c>
      <c r="C226" s="58">
        <v>-26467.8</v>
      </c>
      <c r="D226" s="46"/>
      <c r="E226" s="46"/>
      <c r="F226" s="46"/>
      <c r="G226" s="43">
        <v>-26467.8</v>
      </c>
    </row>
    <row r="227" spans="1:7" ht="42.75" customHeight="1" thickBot="1" x14ac:dyDescent="0.3">
      <c r="A227" s="28" t="s">
        <v>223</v>
      </c>
      <c r="B227" s="3" t="s">
        <v>221</v>
      </c>
      <c r="C227" s="58">
        <v>-1551388.67</v>
      </c>
      <c r="D227" s="46"/>
      <c r="E227" s="46"/>
      <c r="F227" s="46"/>
      <c r="G227" s="43">
        <v>-1551388.67</v>
      </c>
    </row>
    <row r="228" spans="1:7" ht="15.75" thickBot="1" x14ac:dyDescent="0.3">
      <c r="A228" s="37"/>
      <c r="B228" s="4" t="s">
        <v>116</v>
      </c>
      <c r="C228" s="45">
        <f>C11+C105</f>
        <v>711795726.87</v>
      </c>
      <c r="D228" s="46"/>
      <c r="E228" s="46"/>
      <c r="F228" s="46"/>
      <c r="G228" s="59">
        <f>G11+G105</f>
        <v>739947498.65999997</v>
      </c>
    </row>
    <row r="229" spans="1:7" x14ac:dyDescent="0.25">
      <c r="A229" s="1"/>
      <c r="C229" s="8"/>
    </row>
    <row r="230" spans="1:7" x14ac:dyDescent="0.25">
      <c r="C230" s="7"/>
    </row>
    <row r="231" spans="1:7" x14ac:dyDescent="0.25">
      <c r="C231" s="7"/>
    </row>
    <row r="233" spans="1:7" x14ac:dyDescent="0.25">
      <c r="F233" s="7"/>
    </row>
    <row r="234" spans="1:7" x14ac:dyDescent="0.25">
      <c r="A234" s="7"/>
    </row>
  </sheetData>
  <mergeCells count="80">
    <mergeCell ref="G142:G144"/>
    <mergeCell ref="G139:G141"/>
    <mergeCell ref="G136:G138"/>
    <mergeCell ref="G133:G135"/>
    <mergeCell ref="G170:G172"/>
    <mergeCell ref="G167:G169"/>
    <mergeCell ref="G164:G166"/>
    <mergeCell ref="G161:G163"/>
    <mergeCell ref="G158:G160"/>
    <mergeCell ref="G185:G187"/>
    <mergeCell ref="G182:G184"/>
    <mergeCell ref="G179:G181"/>
    <mergeCell ref="G176:G178"/>
    <mergeCell ref="G173:G175"/>
    <mergeCell ref="G204:G206"/>
    <mergeCell ref="G201:G203"/>
    <mergeCell ref="G194:G196"/>
    <mergeCell ref="G191:G193"/>
    <mergeCell ref="G188:G190"/>
    <mergeCell ref="C191:C193"/>
    <mergeCell ref="C179:C181"/>
    <mergeCell ref="C194:C196"/>
    <mergeCell ref="C201:C203"/>
    <mergeCell ref="C204:C206"/>
    <mergeCell ref="C188:C190"/>
    <mergeCell ref="C182:C184"/>
    <mergeCell ref="C185:C187"/>
    <mergeCell ref="A133:A135"/>
    <mergeCell ref="A139:A141"/>
    <mergeCell ref="A142:A144"/>
    <mergeCell ref="C133:C135"/>
    <mergeCell ref="C136:C138"/>
    <mergeCell ref="C139:C141"/>
    <mergeCell ref="C142:C144"/>
    <mergeCell ref="B133:B135"/>
    <mergeCell ref="A136:A138"/>
    <mergeCell ref="B142:B144"/>
    <mergeCell ref="C170:C172"/>
    <mergeCell ref="C173:C175"/>
    <mergeCell ref="C176:C178"/>
    <mergeCell ref="B158:B160"/>
    <mergeCell ref="B161:B163"/>
    <mergeCell ref="B170:B172"/>
    <mergeCell ref="C158:C160"/>
    <mergeCell ref="C161:C163"/>
    <mergeCell ref="C164:C166"/>
    <mergeCell ref="C167:C169"/>
    <mergeCell ref="A158:A160"/>
    <mergeCell ref="A161:A163"/>
    <mergeCell ref="A164:A166"/>
    <mergeCell ref="B176:B178"/>
    <mergeCell ref="A201:A203"/>
    <mergeCell ref="B201:B203"/>
    <mergeCell ref="A179:A181"/>
    <mergeCell ref="B179:B181"/>
    <mergeCell ref="A176:A178"/>
    <mergeCell ref="A204:A206"/>
    <mergeCell ref="B204:B206"/>
    <mergeCell ref="A185:A187"/>
    <mergeCell ref="B185:B187"/>
    <mergeCell ref="A188:A190"/>
    <mergeCell ref="B188:B190"/>
    <mergeCell ref="A191:A193"/>
    <mergeCell ref="B191:B193"/>
    <mergeCell ref="B1:C1"/>
    <mergeCell ref="B2:C2"/>
    <mergeCell ref="B3:C3"/>
    <mergeCell ref="A7:C7"/>
    <mergeCell ref="A194:A196"/>
    <mergeCell ref="B194:B196"/>
    <mergeCell ref="A167:A169"/>
    <mergeCell ref="B167:B169"/>
    <mergeCell ref="A170:A172"/>
    <mergeCell ref="A173:A175"/>
    <mergeCell ref="B173:B175"/>
    <mergeCell ref="B182:B184"/>
    <mergeCell ref="A182:A184"/>
    <mergeCell ref="B164:B166"/>
    <mergeCell ref="B136:B138"/>
    <mergeCell ref="B139:B141"/>
  </mergeCells>
  <pageMargins left="0.70866141732283472" right="0.31496062992125984" top="0.74803149606299213" bottom="0.74803149606299213" header="0.31496062992125984" footer="0.31496062992125984"/>
  <pageSetup paperSize="9" scale="61" fitToHeight="0" orientation="portrait" r:id="rId1"/>
  <rowBreaks count="4" manualBreakCount="4">
    <brk id="29" max="6" man="1"/>
    <brk id="101" max="16383" man="1"/>
    <brk id="141" max="16383" man="1"/>
    <brk id="1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2025-03-21T06:45:00Z</cp:lastPrinted>
  <dcterms:created xsi:type="dcterms:W3CDTF">2018-01-17T07:28:52Z</dcterms:created>
  <dcterms:modified xsi:type="dcterms:W3CDTF">2025-03-26T06:37:34Z</dcterms:modified>
</cp:coreProperties>
</file>